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eatertzaneen-my.sharepoint.com/personal/siyakudumisa_tzaneen_gov_za/Documents/Documents/GTM Data/Budget and Reporting/2025.2026/Draft Budget/DRAFT BUDGET 2026 2027/"/>
    </mc:Choice>
  </mc:AlternateContent>
  <xr:revisionPtr revIDLastSave="65" documentId="8_{C66B3E53-DDA2-44CC-8158-D044EBF5F894}" xr6:coauthVersionLast="47" xr6:coauthVersionMax="47" xr10:uidLastSave="{45D2280F-A7C1-4F1C-B488-8DDD2B349FE6}"/>
  <bookViews>
    <workbookView xWindow="-108" yWindow="-108" windowWidth="23256" windowHeight="12456" tabRatio="601" firstSheet="1" activeTab="3" xr2:uid="{00000000-000D-0000-FFFF-FFFF00000000}"/>
  </bookViews>
  <sheets>
    <sheet name="MUNICIPAL MANAGER" sheetId="1" r:id="rId1"/>
    <sheet name="BUDGET &amp; TREASURY" sheetId="2" r:id="rId2"/>
    <sheet name="ELECTRICAL ENGINEERING SERVICES" sheetId="3" r:id="rId3"/>
    <sheet name="CIVIL ENGINEERING SERVICES" sheetId="4" r:id="rId4"/>
    <sheet name="CORPORATE SERVICES" sheetId="5" r:id="rId5"/>
    <sheet name="COMMUNITY SERVICES" sheetId="6" r:id="rId6"/>
    <sheet name="PED" sheetId="7" r:id="rId7"/>
    <sheet name="Compatibility Report" sheetId="14" r:id="rId8"/>
  </sheets>
  <definedNames>
    <definedName name="_xlnm._FilterDatabase" localSheetId="3" hidden="1">'CIVIL ENGINEERING SERVICES'!$A$7:$BE$29</definedName>
    <definedName name="_xlnm._FilterDatabase" localSheetId="5" hidden="1">'COMMUNITY SERVICES'!$A$8:$T$10</definedName>
    <definedName name="_xlnm._FilterDatabase" localSheetId="4" hidden="1">'CORPORATE SERVICES'!$A$8:$T$15</definedName>
    <definedName name="_xlnm._FilterDatabase" localSheetId="2" hidden="1">'ELECTRICAL ENGINEERING SERVICES'!$A$7:$CO$46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" l="1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10" i="3"/>
  <c r="F11" i="2"/>
  <c r="L48" i="3"/>
  <c r="K48" i="3"/>
  <c r="J48" i="3"/>
  <c r="J29" i="4" l="1"/>
  <c r="L29" i="4"/>
  <c r="K29" i="4"/>
  <c r="F8" i="4"/>
  <c r="F27" i="4"/>
  <c r="F28" i="4"/>
  <c r="K16" i="5" l="1"/>
  <c r="J16" i="5"/>
  <c r="F16" i="5"/>
  <c r="F29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10" i="6"/>
  <c r="L29" i="6"/>
  <c r="K29" i="6"/>
  <c r="J29" i="6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13" i="7"/>
  <c r="F13" i="2"/>
  <c r="F48" i="3" l="1"/>
  <c r="F2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Mamakiri M. Modiba</author>
  </authors>
  <commentList>
    <comment ref="J10" authorId="0" shapeId="0" xr:uid="{39FD1409-045F-479E-ABB1-26D4CA0EF862}">
      <text>
        <r>
          <rPr>
            <b/>
            <sz val="9"/>
            <color indexed="81"/>
            <rFont val="Tahoma"/>
            <family val="2"/>
          </rPr>
          <t>Mamakiri M. Modiba: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<sst xmlns="http://schemas.openxmlformats.org/spreadsheetml/2006/main" count="737" uniqueCount="222">
  <si>
    <t>Name of Municipality or Municipal Entity -GREATER TZANEEN MUNICIPALITY</t>
  </si>
  <si>
    <t>Name of Accounting Officer/Delegated Officer -MHANGWANA D</t>
  </si>
  <si>
    <t>Signature of Accounting Officer / Delegated Official</t>
  </si>
  <si>
    <t>Telephone Number and e-mail address-015 307 8002</t>
  </si>
  <si>
    <t>2026/2027 FINANCIAL YEAR</t>
  </si>
  <si>
    <t>Ref. No.</t>
  </si>
  <si>
    <t>Project Name</t>
  </si>
  <si>
    <t>Project Description</t>
  </si>
  <si>
    <t>Type</t>
  </si>
  <si>
    <t xml:space="preserve">Contract Number </t>
  </si>
  <si>
    <t>Estimated Cost (R)/ Budgeted Amount</t>
  </si>
  <si>
    <t>Source of Funding</t>
  </si>
  <si>
    <t>Preparation of BD/RFP date</t>
  </si>
  <si>
    <t>Expected Bid-Open. Date/Proposal Submission Date</t>
  </si>
  <si>
    <t>Conctract signed date</t>
  </si>
  <si>
    <t>Contract completion date</t>
  </si>
  <si>
    <t xml:space="preserve">Challenges </t>
  </si>
  <si>
    <t>Status</t>
  </si>
  <si>
    <t>Corrective measures</t>
  </si>
  <si>
    <t>Capital or 
Operational</t>
  </si>
  <si>
    <t>(To be provided by SCMU)</t>
  </si>
  <si>
    <t xml:space="preserve">Total </t>
  </si>
  <si>
    <t>Grant</t>
  </si>
  <si>
    <t>Own Funds</t>
  </si>
  <si>
    <t>(Own/MIG/INEP/DBSA)</t>
  </si>
  <si>
    <t>Sıra No</t>
  </si>
  <si>
    <t xml:space="preserve"> </t>
  </si>
  <si>
    <t>Sözleşme No.su</t>
  </si>
  <si>
    <t>Tahimini Bedel (Euro 1000)</t>
  </si>
  <si>
    <t>Satınalma Yöntemi</t>
  </si>
  <si>
    <t>Sözleşme İmza Tarihi</t>
  </si>
  <si>
    <t xml:space="preserve">Sözleşme Tamamlanma Tarihi </t>
  </si>
  <si>
    <t>Toplam</t>
  </si>
  <si>
    <t>Banka Finansmanı</t>
  </si>
  <si>
    <t>Belediye Finansmanı</t>
  </si>
  <si>
    <t xml:space="preserve">GELIBOLU MUNICIPALITY </t>
  </si>
  <si>
    <t>OFFICE OF THE MUNICIPAL MANAGER</t>
  </si>
  <si>
    <t>MUNICIPAL MANAGER:D  MHANGWANA</t>
  </si>
  <si>
    <t>Name of Municipality GREATER TZANEEN MUNICIPALITY</t>
  </si>
  <si>
    <t xml:space="preserve">Source of Funding </t>
  </si>
  <si>
    <t>2026/2027'</t>
  </si>
  <si>
    <t>2027/2028'</t>
  </si>
  <si>
    <t>2028/2029'</t>
  </si>
  <si>
    <t>2029/2030'</t>
  </si>
  <si>
    <t>Preparation BD/RFP date</t>
  </si>
  <si>
    <t>BUDGET &amp; TREASURY</t>
  </si>
  <si>
    <t>Purchase of Office furniture and equipments</t>
  </si>
  <si>
    <t>Capital</t>
  </si>
  <si>
    <t>N</t>
  </si>
  <si>
    <t>Y</t>
  </si>
  <si>
    <t>Own</t>
  </si>
  <si>
    <t>Panel for Supply and Delivery of Electrical Material</t>
  </si>
  <si>
    <t>Operational</t>
  </si>
  <si>
    <t>Own funds</t>
  </si>
  <si>
    <t>ELECTRICAL ENGINEERING SERVICES</t>
  </si>
  <si>
    <t>Installation of STATS meters Tzaneen Main, Letsitele Main, Western Sub, Rubbervale &amp; 33/11kV Substation in Phases</t>
  </si>
  <si>
    <t>Installing statistical metering system</t>
  </si>
  <si>
    <t>OWN</t>
  </si>
  <si>
    <t xml:space="preserve">Capital Tools  </t>
  </si>
  <si>
    <t>Procure of Capital Tools</t>
  </si>
  <si>
    <t>Refurbishment of protection systems and panels in Letsitele Main</t>
  </si>
  <si>
    <t>Refurbishment of obsolete protection systems and panels in Main subs in phases</t>
  </si>
  <si>
    <t>Electrical Infrastructure Fencing (60 x Mini sub) Tzaneen, Letsitele &amp; Haenerstburg</t>
  </si>
  <si>
    <t>Electrical Infrastructure</t>
  </si>
  <si>
    <t>Replacement of 66Kv Isolators at Letsitele Main Substations in phases</t>
  </si>
  <si>
    <t>Replacement of old knife type Isolators</t>
  </si>
  <si>
    <t xml:space="preserve">Capital </t>
  </si>
  <si>
    <t>Arc protection fo all indoor switchingg station ( Tzaneen main)</t>
  </si>
  <si>
    <t>Arc protection fo all indoor switchingg station</t>
  </si>
  <si>
    <t>11 kV and 33 kV Auto reclosers X 4</t>
  </si>
  <si>
    <t>Replace 11 kV and 33 kV Auto reclosers per annum</t>
  </si>
  <si>
    <t xml:space="preserve">Refurbishment of protection systems and panels in Tarentaal rand </t>
  </si>
  <si>
    <t>Refurbishment of protection systems and panels in Main subs in phases</t>
  </si>
  <si>
    <t>Rebuilding of Letsitele Valley/Bindzulani 11 kv line (5km)</t>
  </si>
  <si>
    <t>Rebuilding of 11 kv lines</t>
  </si>
  <si>
    <t>Rebuilding of Hotel/Stanford Lake college 11 kv line (5km)</t>
  </si>
  <si>
    <t>Rebuilding of Tarentaalrand/Deerpark 11 kv line (5km)</t>
  </si>
  <si>
    <t>Rebuilding  Eiland   33kV Line (5.5km)</t>
  </si>
  <si>
    <t>Upgrading of Middlekop Substation from 2MVA to 5MVA</t>
  </si>
  <si>
    <t>Install a 2MVA transformer to increase capacity</t>
  </si>
  <si>
    <t>Rebuilding of The Pleins T-off _ R10 11 kv line (6km)</t>
  </si>
  <si>
    <t xml:space="preserve">Replacement of old metering boxes and meters </t>
  </si>
  <si>
    <t>Replacement of old metering boxes for SPU &amp; LPU as per NRS 057</t>
  </si>
  <si>
    <t>Installation of Rooftop Solar PV Municipal Buildings</t>
  </si>
  <si>
    <t>Design &amp; Installation of Rooftop Solar PV Municipal buildings</t>
  </si>
  <si>
    <t>Supply and Installation of 15 High Mast</t>
  </si>
  <si>
    <t>Supply and Installation  High Mast</t>
  </si>
  <si>
    <t>Skirving and Peace Streets replacement of  old switchgear with safe technologies</t>
  </si>
  <si>
    <t xml:space="preserve">Installation of new 11kv switchgear </t>
  </si>
  <si>
    <t>Monitoring system on GTM electrical network</t>
  </si>
  <si>
    <t>Install scada monitoring system on GTM electrical network</t>
  </si>
  <si>
    <t>Rebuilding Letaba 33kV Line (5.5km)</t>
  </si>
  <si>
    <t>Rebuilding of 11 kV lines</t>
  </si>
  <si>
    <t>Upgrading of Politsi Substation to 5MVA</t>
  </si>
  <si>
    <t>Rebuild 66 kV wooden line from Tarentaalrand Main to Tzaneen (20km)  in Phases</t>
  </si>
  <si>
    <t>Rebuild 66 kV wooden line from Tzaneen to Tarentaalrand</t>
  </si>
  <si>
    <t>Rebuilding  Rubbervale   33kV Line (5.5km)</t>
  </si>
  <si>
    <t>Connections (Consumer Contribution)</t>
  </si>
  <si>
    <t>New Electricity Connections (Consumer Contribution)</t>
  </si>
  <si>
    <t>Purchase of Electricity Meter Boxes</t>
  </si>
  <si>
    <t>Tarentaal 60MVA Transformer 2 Replacement</t>
  </si>
  <si>
    <t>Installation of Transformer</t>
  </si>
  <si>
    <t>Access road to western substation</t>
  </si>
  <si>
    <t>Access to Western</t>
  </si>
  <si>
    <t>11kv Cable  Frank May And Rooibos Street</t>
  </si>
  <si>
    <t>Upgrading of 11kV underground cable</t>
  </si>
  <si>
    <t>Rmu's (Koelkamer,Antimony,Adshade, Lotzaba)</t>
  </si>
  <si>
    <t>Installation of RMU's</t>
  </si>
  <si>
    <t>Replacement  of 33kV isolators at Tzaneen main</t>
  </si>
  <si>
    <t>R71/R36 Intersection Street Lights</t>
  </si>
  <si>
    <t>Installation of streetlights</t>
  </si>
  <si>
    <t>Electrification of  Burgersdorp (Colbits) Phase 3</t>
  </si>
  <si>
    <t xml:space="preserve">Operational </t>
  </si>
  <si>
    <t>INEP</t>
  </si>
  <si>
    <t>Electrification of Rwanda Phase 3</t>
  </si>
  <si>
    <t>Electrification of Mavele Phase7</t>
  </si>
  <si>
    <t>Electrification of Dan Phase 2</t>
  </si>
  <si>
    <t>Electrification of Mawa Block 12</t>
  </si>
  <si>
    <t>EEDSM</t>
  </si>
  <si>
    <t>Contract signed date</t>
  </si>
  <si>
    <t>Extension of Cement Store at Stores Tzaneen for redundant assets</t>
  </si>
  <si>
    <t>Extension of Cement Store at Stores Tzaneen for redundant assets - 104 square meters</t>
  </si>
  <si>
    <t>SCADA Building</t>
  </si>
  <si>
    <t>Construction of SCADA Building</t>
  </si>
  <si>
    <t>Agatha Internal Roads construction and parking lots</t>
  </si>
  <si>
    <t>Agatha Cemetery Interlock paving +-2100m²</t>
  </si>
  <si>
    <t xml:space="preserve">Tzaneen Ext. 13 internal streets </t>
  </si>
  <si>
    <t>Upgrading of Tzaneen Ext. 13 internal streets from paving blocks to tar</t>
  </si>
  <si>
    <t xml:space="preserve">Tzaneen Internal Streets (Agatha Street, Agatha Road, Koede and Van Velden) </t>
  </si>
  <si>
    <t xml:space="preserve">Rehabilitation of Streets in Tzaneen (Agatha Street, Agatha Road, Koede and Van Velden) </t>
  </si>
  <si>
    <t>Lenyenye Internal Streets (Lesedi)</t>
  </si>
  <si>
    <t>Rehabilitation of Lesedi Street in Lenyenye</t>
  </si>
  <si>
    <t>Nkowankowa Internal Streets (Mariveni)</t>
  </si>
  <si>
    <t xml:space="preserve">Rehabilitation of Mariveni Street in Nkowakowa  </t>
  </si>
  <si>
    <t>Haenertsburg Internal Streets (Rissik and Rush)</t>
  </si>
  <si>
    <t xml:space="preserve">Rehabilitation of Rissik and Rush  Streets in Haenertsburg </t>
  </si>
  <si>
    <t>Letsitele Internal Streets</t>
  </si>
  <si>
    <t>Rehabilitation of Streets in Letsitele</t>
  </si>
  <si>
    <t>Mogapeng Ring Road</t>
  </si>
  <si>
    <t>Rehabilitation of Mogapeng Ring Road</t>
  </si>
  <si>
    <t>Installation of Water Storage Tanks in Civic Center</t>
  </si>
  <si>
    <t>Maribathema Pedestrian crossing bridge</t>
  </si>
  <si>
    <t>Construction of Maribathema pedestrian crossing bridge</t>
  </si>
  <si>
    <t>Concrete palisade fence at Lenyenye cemetery</t>
  </si>
  <si>
    <t>Erection of concrete palisade fence at Lenyenye cemetery</t>
  </si>
  <si>
    <t>Concrete palisade fence at Nkowakowa cemetery</t>
  </si>
  <si>
    <t>Erection of concrete palisade fence at Nkowakowa cemetery</t>
  </si>
  <si>
    <t>Nkowankowa Clubhouse</t>
  </si>
  <si>
    <t>Renovation of Nkowankowa Clubhouse</t>
  </si>
  <si>
    <t>Extension of Parks Ablution</t>
  </si>
  <si>
    <t>Kitchen at Parks workstation in Tzaneen</t>
  </si>
  <si>
    <t>Construction of New Kitchen at Parks workstation at Tzaneen</t>
  </si>
  <si>
    <t>Lenyenye Stadium Rehabilitation</t>
  </si>
  <si>
    <t xml:space="preserve">Rehabilitation of Lenyenye Stadium </t>
  </si>
  <si>
    <t>Upgrading of civic centre building</t>
  </si>
  <si>
    <t>Upgrading of civic centre building/Old</t>
  </si>
  <si>
    <t>Paving of Khetoni Access Road</t>
  </si>
  <si>
    <t>MIG</t>
  </si>
  <si>
    <t xml:space="preserve">Upgrading of Access Streets from  Serutung to Malengenge from Gravel to Paving tickyline from gravel to paving </t>
  </si>
  <si>
    <t>CORPORATE SERVICES</t>
  </si>
  <si>
    <t>Purchase of archive containers for Records Management Office</t>
  </si>
  <si>
    <t>Purchase of x2 Archive containers for Records Office</t>
  </si>
  <si>
    <t>Upgrading of existing Filing Cabinet at Records Office</t>
  </si>
  <si>
    <t>Purchase of new filing rails for existing filing Cabinet in Records Office</t>
  </si>
  <si>
    <t>Municipal Branding &amp; Signage Upgrade Programme</t>
  </si>
  <si>
    <t>Replacement and standardisation of municipal signage, building branding, directional signs and ward identification boards</t>
  </si>
  <si>
    <t>Municipal Website &amp; Mobile App Upgrade</t>
  </si>
  <si>
    <t>Development of an integrated smart website and app platform including complaints management, service tracking, live council streaming and e-billing awareness.</t>
  </si>
  <si>
    <t>Purchase of Mini Bus</t>
  </si>
  <si>
    <t>ICT Equipment</t>
  </si>
  <si>
    <t>Project description</t>
  </si>
  <si>
    <t>Preperation BD/RFP date</t>
  </si>
  <si>
    <t>COMMUNITY SERVICES</t>
  </si>
  <si>
    <t>Refurbishment of the Nkowankowa drop-off.</t>
  </si>
  <si>
    <t>Refurbishment of drop-off which entails fencing, roofing and installation of electricity and water</t>
  </si>
  <si>
    <t>-</t>
  </si>
  <si>
    <t>Construction of communal drop-offs</t>
  </si>
  <si>
    <t>Construction of communal drop-offs in Morutji and N’wa Mitwa</t>
  </si>
  <si>
    <t>Replacement of traffic signs</t>
  </si>
  <si>
    <t xml:space="preserve">Replacement of old/ faded road signs </t>
  </si>
  <si>
    <t xml:space="preserve">Fixed installation for rotation for speed and red-light camera </t>
  </si>
  <si>
    <t>R71 Show grounds R36 Macdonalds Sapekoe drive NTK</t>
  </si>
  <si>
    <t>CCTV in Tzaneen CBD and new office Peace street</t>
  </si>
  <si>
    <t>Installation of surveillance cameras in the Tzaneen CBD and New office in Peace street</t>
  </si>
  <si>
    <t>Security Burglar ground floor Main Building</t>
  </si>
  <si>
    <t>Installation of Tattle Tape at Tzaneen Library</t>
  </si>
  <si>
    <t>Tzaneen Entrance</t>
  </si>
  <si>
    <t>Welcome to Tzaneen  Landscaping Phase 2</t>
  </si>
  <si>
    <t>Outdoor furniture’s for Parks</t>
  </si>
  <si>
    <t>Tamboti, Lenyenye, Nkowankowa, Haentesburg, Letsitele,Florapark park,Billy Maritz park,Bird park</t>
  </si>
  <si>
    <t>Concrete verges</t>
  </si>
  <si>
    <t>Agatha Cemetery concreate verges</t>
  </si>
  <si>
    <t>Swimming Pool Upgrade</t>
  </si>
  <si>
    <t>Municipal swimming pool rehabilitation</t>
  </si>
  <si>
    <t>Grass cutting machines</t>
  </si>
  <si>
    <t>Lawn mowers &amp; bush cutters &amp; medium duty Slasher for the tractor 1,5m</t>
  </si>
  <si>
    <t>Establishment of Rural Community Parks</t>
  </si>
  <si>
    <t>Establishment of Rural Community Parks in clusters</t>
  </si>
  <si>
    <t>Re-grassing of Nkowankowa stadium and refurbishment of soccer pitch</t>
  </si>
  <si>
    <t>Upgrading the stadium a acceptable standard</t>
  </si>
  <si>
    <t>Purchase of 6m³ skip bins</t>
  </si>
  <si>
    <t>Purchase of 6m³ skip bins for the extension of communal and commercial refuse removal service</t>
  </si>
  <si>
    <t>Refurbishment of 6m³ skip bins</t>
  </si>
  <si>
    <t>Refurbishment of skip bins which have corroded bottoms.</t>
  </si>
  <si>
    <t>Solar systems at Nkowakowa Testing stations </t>
  </si>
  <si>
    <t>Installation of Solar backup systems testing stations </t>
  </si>
  <si>
    <t>Purchase of Municipal Tow truck</t>
  </si>
  <si>
    <t>Purchase of  Tow truck for Law Enforcement</t>
  </si>
  <si>
    <t>Blue lights and Sirens for all Traffic Officer Vehicles </t>
  </si>
  <si>
    <t>Installation of new blue lights and Sirens for all Traffic Officers Vehicles </t>
  </si>
  <si>
    <t>PED</t>
  </si>
  <si>
    <t>Township Establishments</t>
  </si>
  <si>
    <t>Capital 
Capital</t>
  </si>
  <si>
    <t>G.I.S. (Procurement of Equipment)</t>
  </si>
  <si>
    <t>Compatibility Report for PROCUREMENT PLAN FOR 2021 2022.xls</t>
  </si>
  <si>
    <t>Run on 2021/03/25 11:16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</si>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</sst>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R&quot;#,##0;[Red]\-&quot;R&quot;#,##0"/>
    <numFmt numFmtId="43" formatCode="_-* #,##0.00_-;\-* #,##0.00_-;_-* &quot;-&quot;??_-;_-@_-"/>
    <numFmt numFmtId="164" formatCode="_ * #,##0_ ;_ * \-#,##0_ ;_ * &quot;-&quot;_ ;_ @_ "/>
    <numFmt numFmtId="165" formatCode="_ &quot;R&quot;\ * #,##0.00_ ;_ &quot;R&quot;\ * \-#,##0.00_ ;_ &quot;R&quot;\ * &quot;-&quot;??_ ;_ @_ "/>
    <numFmt numFmtId="166" formatCode="_ * #,##0.00_ ;_ * \-#,##0.00_ ;_ * &quot;-&quot;??_ ;_ @_ "/>
    <numFmt numFmtId="167" formatCode="[$R-431]#,##0"/>
    <numFmt numFmtId="168" formatCode="_-* #,##0_-;\-* #,##0_-;_-* &quot;-&quot;??_-;_-@_-"/>
    <numFmt numFmtId="169" formatCode="&quot;R&quot;#,##0"/>
    <numFmt numFmtId="170" formatCode="_ * #,##0_ ;_ * \-#,##0_ ;_ * &quot;-&quot;??_ ;_ @_ "/>
  </numFmts>
  <fonts count="54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1"/>
      <name val="Arial"/>
      <family val="2"/>
      <charset val="162"/>
    </font>
    <font>
      <b/>
      <sz val="11"/>
      <name val="Arial Narrow"/>
      <family val="2"/>
    </font>
    <font>
      <sz val="11"/>
      <name val="Arial"/>
      <family val="2"/>
    </font>
    <font>
      <b/>
      <sz val="11"/>
      <name val="Arial"/>
      <family val="2"/>
      <charset val="162"/>
    </font>
    <font>
      <b/>
      <sz val="11"/>
      <name val="Arial"/>
      <family val="2"/>
    </font>
    <font>
      <sz val="12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sz val="16"/>
      <color theme="1"/>
      <name val="Calibri"/>
      <family val="2"/>
      <scheme val="minor"/>
    </font>
    <font>
      <b/>
      <sz val="12"/>
      <color rgb="FFFF0000"/>
      <name val="Arial"/>
      <family val="2"/>
      <charset val="162"/>
    </font>
    <font>
      <sz val="12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1"/>
      <color rgb="FF00B050"/>
      <name val="Times New Roman"/>
      <family val="1"/>
    </font>
    <font>
      <sz val="12"/>
      <color rgb="FF00B050"/>
      <name val="Arial"/>
      <family val="2"/>
    </font>
    <font>
      <sz val="12"/>
      <color rgb="FF00B050"/>
      <name val="Times New Roman"/>
      <family val="1"/>
    </font>
    <font>
      <sz val="11"/>
      <color rgb="FFFF0000"/>
      <name val="Arial"/>
      <family val="2"/>
      <charset val="16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</font>
    <font>
      <sz val="11"/>
      <color rgb="FF002060"/>
      <name val="Calibri"/>
      <family val="2"/>
    </font>
    <font>
      <b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0" fillId="0" borderId="0"/>
    <xf numFmtId="0" fontId="10" fillId="0" borderId="0"/>
  </cellStyleXfs>
  <cellXfs count="33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/>
    <xf numFmtId="0" fontId="5" fillId="0" borderId="1" xfId="0" applyFont="1" applyBorder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/>
    <xf numFmtId="0" fontId="0" fillId="0" borderId="0" xfId="0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4" fillId="6" borderId="1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/>
    <xf numFmtId="0" fontId="4" fillId="7" borderId="1" xfId="0" applyFont="1" applyFill="1" applyBorder="1" applyAlignment="1">
      <alignment horizontal="center" vertical="top" wrapText="1"/>
    </xf>
    <xf numFmtId="3" fontId="4" fillId="7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6" fillId="7" borderId="1" xfId="0" applyFont="1" applyFill="1" applyBorder="1" applyAlignment="1">
      <alignment horizontal="center" vertical="top" wrapText="1"/>
    </xf>
    <xf numFmtId="0" fontId="6" fillId="7" borderId="3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top"/>
    </xf>
    <xf numFmtId="0" fontId="4" fillId="7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vertical="top"/>
    </xf>
    <xf numFmtId="0" fontId="13" fillId="6" borderId="1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top"/>
    </xf>
    <xf numFmtId="0" fontId="4" fillId="6" borderId="5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2" fillId="4" borderId="6" xfId="0" applyFont="1" applyFill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14" fillId="0" borderId="1" xfId="0" applyFont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3" fontId="4" fillId="7" borderId="1" xfId="0" applyNumberFormat="1" applyFont="1" applyFill="1" applyBorder="1" applyAlignment="1">
      <alignment horizontal="left" vertical="top" wrapText="1"/>
    </xf>
    <xf numFmtId="0" fontId="0" fillId="0" borderId="1" xfId="0" applyBorder="1"/>
    <xf numFmtId="3" fontId="3" fillId="2" borderId="3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16" fillId="0" borderId="0" xfId="0" applyFont="1" applyAlignment="1">
      <alignment vertical="top"/>
    </xf>
    <xf numFmtId="0" fontId="14" fillId="0" borderId="0" xfId="0" applyFont="1"/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vertical="top" wrapText="1"/>
    </xf>
    <xf numFmtId="6" fontId="19" fillId="0" borderId="1" xfId="0" applyNumberFormat="1" applyFont="1" applyBorder="1" applyAlignment="1">
      <alignment vertical="top"/>
    </xf>
    <xf numFmtId="0" fontId="14" fillId="0" borderId="11" xfId="0" applyFont="1" applyBorder="1" applyAlignment="1">
      <alignment horizontal="left" vertical="top" wrapText="1"/>
    </xf>
    <xf numFmtId="0" fontId="0" fillId="0" borderId="11" xfId="0" applyBorder="1"/>
    <xf numFmtId="0" fontId="22" fillId="0" borderId="0" xfId="0" applyFont="1" applyAlignment="1">
      <alignment vertical="top"/>
    </xf>
    <xf numFmtId="0" fontId="0" fillId="5" borderId="11" xfId="0" applyFill="1" applyBorder="1"/>
    <xf numFmtId="0" fontId="0" fillId="8" borderId="0" xfId="0" applyFill="1"/>
    <xf numFmtId="0" fontId="0" fillId="5" borderId="0" xfId="0" applyFill="1"/>
    <xf numFmtId="0" fontId="0" fillId="5" borderId="11" xfId="0" applyFill="1" applyBorder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3" fontId="3" fillId="0" borderId="3" xfId="0" applyNumberFormat="1" applyFont="1" applyBorder="1" applyAlignment="1">
      <alignment horizontal="center" vertical="top" wrapText="1"/>
    </xf>
    <xf numFmtId="169" fontId="23" fillId="0" borderId="1" xfId="1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wrapText="1"/>
    </xf>
    <xf numFmtId="3" fontId="27" fillId="0" borderId="1" xfId="0" applyNumberFormat="1" applyFont="1" applyBorder="1"/>
    <xf numFmtId="17" fontId="28" fillId="0" borderId="1" xfId="0" applyNumberFormat="1" applyFont="1" applyBorder="1" applyAlignment="1">
      <alignment horizontal="center" vertical="top"/>
    </xf>
    <xf numFmtId="0" fontId="26" fillId="0" borderId="1" xfId="0" applyFont="1" applyBorder="1" applyAlignment="1">
      <alignment vertical="top"/>
    </xf>
    <xf numFmtId="0" fontId="2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/>
    </xf>
    <xf numFmtId="0" fontId="19" fillId="0" borderId="1" xfId="0" applyFont="1" applyBorder="1" applyAlignment="1">
      <alignment horizontal="left" vertical="top" wrapText="1"/>
    </xf>
    <xf numFmtId="17" fontId="20" fillId="0" borderId="1" xfId="0" applyNumberFormat="1" applyFont="1" applyBorder="1" applyAlignment="1">
      <alignment horizontal="left" vertical="top"/>
    </xf>
    <xf numFmtId="0" fontId="19" fillId="0" borderId="0" xfId="0" applyFont="1"/>
    <xf numFmtId="0" fontId="32" fillId="0" borderId="1" xfId="0" applyFont="1" applyBorder="1" applyAlignment="1">
      <alignment vertical="top" wrapText="1"/>
    </xf>
    <xf numFmtId="0" fontId="28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166" fontId="20" fillId="0" borderId="1" xfId="1" applyFont="1" applyFill="1" applyBorder="1" applyAlignment="1">
      <alignment horizontal="left" vertical="top"/>
    </xf>
    <xf numFmtId="6" fontId="21" fillId="0" borderId="1" xfId="0" applyNumberFormat="1" applyFont="1" applyBorder="1" applyAlignment="1">
      <alignment horizontal="left" vertical="top" wrapText="1"/>
    </xf>
    <xf numFmtId="0" fontId="24" fillId="0" borderId="1" xfId="0" applyFont="1" applyBorder="1" applyAlignment="1">
      <alignment horizontal="center" vertical="top" wrapText="1"/>
    </xf>
    <xf numFmtId="17" fontId="20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19" fillId="0" borderId="1" xfId="0" applyFont="1" applyBorder="1" applyAlignment="1">
      <alignment vertical="top"/>
    </xf>
    <xf numFmtId="0" fontId="33" fillId="0" borderId="1" xfId="0" applyFont="1" applyBorder="1" applyAlignment="1">
      <alignment horizontal="center" vertical="top" wrapText="1"/>
    </xf>
    <xf numFmtId="3" fontId="34" fillId="0" borderId="12" xfId="0" applyNumberFormat="1" applyFont="1" applyBorder="1" applyAlignment="1">
      <alignment horizontal="center"/>
    </xf>
    <xf numFmtId="0" fontId="18" fillId="0" borderId="1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top"/>
    </xf>
    <xf numFmtId="17" fontId="20" fillId="0" borderId="1" xfId="0" applyNumberFormat="1" applyFont="1" applyBorder="1" applyAlignment="1">
      <alignment vertical="top"/>
    </xf>
    <xf numFmtId="0" fontId="20" fillId="0" borderId="1" xfId="0" applyFont="1" applyBorder="1" applyAlignment="1">
      <alignment vertical="top"/>
    </xf>
    <xf numFmtId="169" fontId="20" fillId="0" borderId="1" xfId="0" applyNumberFormat="1" applyFont="1" applyBorder="1" applyAlignment="1">
      <alignment vertical="top"/>
    </xf>
    <xf numFmtId="3" fontId="20" fillId="0" borderId="1" xfId="0" applyNumberFormat="1" applyFont="1" applyBorder="1" applyAlignment="1">
      <alignment vertical="top"/>
    </xf>
    <xf numFmtId="17" fontId="2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horizontal="left" vertical="top"/>
    </xf>
    <xf numFmtId="169" fontId="25" fillId="0" borderId="1" xfId="1" applyNumberFormat="1" applyFont="1" applyFill="1" applyBorder="1" applyAlignment="1">
      <alignment horizontal="left" vertical="center"/>
    </xf>
    <xf numFmtId="169" fontId="25" fillId="0" borderId="1" xfId="1" applyNumberFormat="1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vertical="top" wrapText="1"/>
    </xf>
    <xf numFmtId="0" fontId="26" fillId="0" borderId="0" xfId="0" applyFont="1" applyAlignment="1">
      <alignment horizontal="left" vertical="top" wrapText="1"/>
    </xf>
    <xf numFmtId="3" fontId="3" fillId="0" borderId="4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4" fillId="0" borderId="5" xfId="0" applyFont="1" applyBorder="1" applyAlignment="1">
      <alignment horizontal="left" vertical="top" wrapText="1"/>
    </xf>
    <xf numFmtId="0" fontId="35" fillId="5" borderId="0" xfId="0" applyFont="1" applyFill="1"/>
    <xf numFmtId="0" fontId="0" fillId="5" borderId="0" xfId="0" applyFill="1" applyAlignment="1">
      <alignment horizontal="center"/>
    </xf>
    <xf numFmtId="16" fontId="0" fillId="0" borderId="1" xfId="0" applyNumberFormat="1" applyBorder="1"/>
    <xf numFmtId="15" fontId="0" fillId="0" borderId="1" xfId="0" applyNumberFormat="1" applyBorder="1"/>
    <xf numFmtId="16" fontId="19" fillId="0" borderId="1" xfId="0" applyNumberFormat="1" applyFont="1" applyBorder="1"/>
    <xf numFmtId="16" fontId="20" fillId="0" borderId="1" xfId="0" applyNumberFormat="1" applyFont="1" applyBorder="1" applyAlignment="1">
      <alignment vertical="center" wrapText="1"/>
    </xf>
    <xf numFmtId="0" fontId="20" fillId="0" borderId="1" xfId="0" applyFont="1" applyBorder="1"/>
    <xf numFmtId="15" fontId="20" fillId="0" borderId="1" xfId="0" applyNumberFormat="1" applyFont="1" applyBorder="1" applyAlignment="1">
      <alignment horizontal="left" vertical="top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top" wrapText="1"/>
    </xf>
    <xf numFmtId="0" fontId="19" fillId="0" borderId="1" xfId="0" applyFont="1" applyBorder="1"/>
    <xf numFmtId="15" fontId="19" fillId="0" borderId="1" xfId="0" applyNumberFormat="1" applyFont="1" applyBorder="1" applyAlignment="1">
      <alignment horizontal="left" vertical="top"/>
    </xf>
    <xf numFmtId="15" fontId="20" fillId="0" borderId="1" xfId="0" applyNumberFormat="1" applyFont="1" applyBorder="1" applyAlignment="1">
      <alignment horizontal="left" vertical="top" wrapText="1"/>
    </xf>
    <xf numFmtId="0" fontId="14" fillId="0" borderId="1" xfId="0" applyFont="1" applyBorder="1"/>
    <xf numFmtId="168" fontId="0" fillId="0" borderId="1" xfId="1" applyNumberFormat="1" applyFont="1" applyFill="1" applyBorder="1"/>
    <xf numFmtId="168" fontId="14" fillId="0" borderId="1" xfId="1" applyNumberFormat="1" applyFont="1" applyFill="1" applyBorder="1"/>
    <xf numFmtId="1" fontId="19" fillId="0" borderId="1" xfId="0" applyNumberFormat="1" applyFont="1" applyBorder="1" applyAlignment="1">
      <alignment horizontal="left" vertical="top" wrapText="1"/>
    </xf>
    <xf numFmtId="167" fontId="20" fillId="4" borderId="1" xfId="0" applyNumberFormat="1" applyFont="1" applyFill="1" applyBorder="1" applyAlignment="1">
      <alignment horizontal="left" wrapText="1"/>
    </xf>
    <xf numFmtId="3" fontId="11" fillId="0" borderId="1" xfId="0" applyNumberFormat="1" applyFont="1" applyBorder="1"/>
    <xf numFmtId="9" fontId="11" fillId="0" borderId="1" xfId="0" applyNumberFormat="1" applyFont="1" applyBorder="1" applyAlignment="1">
      <alignment horizontal="left" vertical="top"/>
    </xf>
    <xf numFmtId="0" fontId="37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6" fontId="14" fillId="0" borderId="0" xfId="0" applyNumberFormat="1" applyFont="1" applyAlignment="1">
      <alignment horizontal="left" vertical="top"/>
    </xf>
    <xf numFmtId="17" fontId="14" fillId="0" borderId="0" xfId="0" applyNumberFormat="1" applyFont="1" applyAlignment="1">
      <alignment horizontal="left" vertical="top" wrapText="1"/>
    </xf>
    <xf numFmtId="17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26" fillId="5" borderId="0" xfId="0" applyFont="1" applyFill="1"/>
    <xf numFmtId="6" fontId="26" fillId="0" borderId="0" xfId="0" applyNumberFormat="1" applyFont="1" applyAlignment="1">
      <alignment horizontal="left" vertical="top"/>
    </xf>
    <xf numFmtId="17" fontId="26" fillId="0" borderId="0" xfId="0" applyNumberFormat="1" applyFont="1" applyAlignment="1">
      <alignment horizontal="left" vertical="top" wrapText="1"/>
    </xf>
    <xf numFmtId="17" fontId="26" fillId="0" borderId="0" xfId="0" applyNumberFormat="1" applyFont="1" applyAlignment="1">
      <alignment horizontal="left" vertical="top"/>
    </xf>
    <xf numFmtId="0" fontId="38" fillId="0" borderId="0" xfId="0" applyFont="1" applyAlignment="1">
      <alignment horizontal="left" vertical="top"/>
    </xf>
    <xf numFmtId="3" fontId="14" fillId="0" borderId="0" xfId="0" applyNumberFormat="1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wrapText="1"/>
    </xf>
    <xf numFmtId="3" fontId="14" fillId="0" borderId="1" xfId="0" applyNumberFormat="1" applyFont="1" applyBorder="1" applyAlignment="1">
      <alignment horizontal="left" vertical="top"/>
    </xf>
    <xf numFmtId="166" fontId="14" fillId="0" borderId="1" xfId="1" applyFont="1" applyFill="1" applyBorder="1" applyAlignment="1">
      <alignment horizontal="left" vertical="top"/>
    </xf>
    <xf numFmtId="6" fontId="39" fillId="0" borderId="1" xfId="0" applyNumberFormat="1" applyFont="1" applyBorder="1" applyAlignment="1">
      <alignment horizontal="left" vertical="top" wrapText="1"/>
    </xf>
    <xf numFmtId="17" fontId="14" fillId="0" borderId="1" xfId="0" applyNumberFormat="1" applyFont="1" applyBorder="1" applyAlignment="1">
      <alignment horizontal="left" vertical="top"/>
    </xf>
    <xf numFmtId="17" fontId="14" fillId="0" borderId="1" xfId="0" applyNumberFormat="1" applyFont="1" applyBorder="1" applyAlignment="1">
      <alignment horizontal="left" vertical="top" wrapText="1"/>
    </xf>
    <xf numFmtId="0" fontId="36" fillId="0" borderId="1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41" fillId="0" borderId="1" xfId="0" applyFont="1" applyBorder="1" applyAlignment="1">
      <alignment horizontal="left" vertical="top" wrapText="1"/>
    </xf>
    <xf numFmtId="3" fontId="14" fillId="0" borderId="1" xfId="0" applyNumberFormat="1" applyFont="1" applyBorder="1" applyAlignment="1">
      <alignment horizontal="left" vertical="top" wrapText="1"/>
    </xf>
    <xf numFmtId="0" fontId="42" fillId="0" borderId="1" xfId="0" applyFont="1" applyBorder="1"/>
    <xf numFmtId="0" fontId="1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6" fillId="0" borderId="11" xfId="0" applyFont="1" applyBorder="1" applyAlignment="1">
      <alignment horizontal="left" vertical="top" wrapText="1"/>
    </xf>
    <xf numFmtId="4" fontId="14" fillId="0" borderId="1" xfId="0" applyNumberFormat="1" applyFont="1" applyBorder="1" applyAlignment="1">
      <alignment horizontal="left" vertical="top"/>
    </xf>
    <xf numFmtId="0" fontId="43" fillId="0" borderId="3" xfId="0" applyFont="1" applyBorder="1" applyAlignment="1">
      <alignment horizontal="left" vertical="top"/>
    </xf>
    <xf numFmtId="170" fontId="0" fillId="0" borderId="0" xfId="1" applyNumberFormat="1" applyFont="1"/>
    <xf numFmtId="170" fontId="13" fillId="6" borderId="1" xfId="1" applyNumberFormat="1" applyFont="1" applyFill="1" applyBorder="1" applyAlignment="1">
      <alignment horizontal="center" vertical="top"/>
    </xf>
    <xf numFmtId="170" fontId="4" fillId="7" borderId="1" xfId="1" applyNumberFormat="1" applyFont="1" applyFill="1" applyBorder="1" applyAlignment="1">
      <alignment horizontal="center" vertical="top" wrapText="1"/>
    </xf>
    <xf numFmtId="170" fontId="0" fillId="0" borderId="1" xfId="1" applyNumberFormat="1" applyFont="1" applyBorder="1"/>
    <xf numFmtId="170" fontId="0" fillId="0" borderId="1" xfId="1" applyNumberFormat="1" applyFont="1" applyFill="1" applyBorder="1"/>
    <xf numFmtId="170" fontId="4" fillId="6" borderId="1" xfId="1" applyNumberFormat="1" applyFont="1" applyFill="1" applyBorder="1" applyAlignment="1">
      <alignment horizontal="center" vertical="top"/>
    </xf>
    <xf numFmtId="0" fontId="0" fillId="0" borderId="13" xfId="0" applyBorder="1"/>
    <xf numFmtId="14" fontId="0" fillId="0" borderId="13" xfId="0" applyNumberFormat="1" applyBorder="1"/>
    <xf numFmtId="43" fontId="20" fillId="0" borderId="1" xfId="0" applyNumberFormat="1" applyFont="1" applyBorder="1" applyAlignment="1">
      <alignment horizontal="left" vertical="top"/>
    </xf>
    <xf numFmtId="166" fontId="24" fillId="0" borderId="18" xfId="1" applyFont="1" applyFill="1" applyBorder="1" applyAlignment="1">
      <alignment horizontal="left" vertical="top"/>
    </xf>
    <xf numFmtId="0" fontId="14" fillId="0" borderId="13" xfId="0" applyFont="1" applyBorder="1"/>
    <xf numFmtId="0" fontId="14" fillId="0" borderId="17" xfId="0" applyFont="1" applyBorder="1"/>
    <xf numFmtId="169" fontId="14" fillId="4" borderId="1" xfId="1" applyNumberFormat="1" applyFont="1" applyFill="1" applyBorder="1"/>
    <xf numFmtId="169" fontId="20" fillId="4" borderId="1" xfId="0" applyNumberFormat="1" applyFont="1" applyFill="1" applyBorder="1"/>
    <xf numFmtId="169" fontId="23" fillId="4" borderId="1" xfId="1" applyNumberFormat="1" applyFont="1" applyFill="1" applyBorder="1" applyAlignment="1">
      <alignment horizontal="right" vertical="center"/>
    </xf>
    <xf numFmtId="0" fontId="0" fillId="4" borderId="1" xfId="0" applyFill="1" applyBorder="1"/>
    <xf numFmtId="0" fontId="13" fillId="0" borderId="0" xfId="0" applyFont="1"/>
    <xf numFmtId="40" fontId="24" fillId="0" borderId="1" xfId="0" applyNumberFormat="1" applyFont="1" applyBorder="1" applyAlignment="1">
      <alignment vertical="top"/>
    </xf>
    <xf numFmtId="166" fontId="24" fillId="0" borderId="1" xfId="0" applyNumberFormat="1" applyFont="1" applyBorder="1" applyAlignment="1">
      <alignment vertical="top"/>
    </xf>
    <xf numFmtId="168" fontId="20" fillId="4" borderId="1" xfId="0" applyNumberFormat="1" applyFont="1" applyFill="1" applyBorder="1" applyAlignment="1">
      <alignment horizontal="left" wrapText="1"/>
    </xf>
    <xf numFmtId="168" fontId="11" fillId="0" borderId="1" xfId="5" applyNumberFormat="1" applyFont="1" applyBorder="1"/>
    <xf numFmtId="168" fontId="0" fillId="0" borderId="1" xfId="0" applyNumberFormat="1" applyBorder="1"/>
    <xf numFmtId="168" fontId="14" fillId="4" borderId="1" xfId="1" applyNumberFormat="1" applyFont="1" applyFill="1" applyBorder="1"/>
    <xf numFmtId="0" fontId="14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top" wrapText="1"/>
    </xf>
    <xf numFmtId="3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42" fillId="0" borderId="0" xfId="0" applyFont="1"/>
    <xf numFmtId="168" fontId="36" fillId="0" borderId="19" xfId="1" applyNumberFormat="1" applyFont="1" applyFill="1" applyBorder="1"/>
    <xf numFmtId="170" fontId="13" fillId="0" borderId="19" xfId="1" applyNumberFormat="1" applyFont="1" applyBorder="1"/>
    <xf numFmtId="168" fontId="13" fillId="0" borderId="19" xfId="0" applyNumberFormat="1" applyFont="1" applyBorder="1"/>
    <xf numFmtId="0" fontId="20" fillId="0" borderId="0" xfId="0" applyFont="1" applyAlignment="1">
      <alignment horizontal="left" vertical="top" wrapText="1"/>
    </xf>
    <xf numFmtId="6" fontId="19" fillId="0" borderId="0" xfId="0" applyNumberFormat="1" applyFont="1" applyAlignment="1">
      <alignment vertical="top"/>
    </xf>
    <xf numFmtId="0" fontId="19" fillId="0" borderId="0" xfId="0" applyFont="1" applyAlignment="1">
      <alignment horizontal="left" vertical="top" wrapText="1"/>
    </xf>
    <xf numFmtId="1" fontId="19" fillId="0" borderId="0" xfId="0" applyNumberFormat="1" applyFont="1" applyAlignment="1">
      <alignment horizontal="left" vertical="top" wrapText="1"/>
    </xf>
    <xf numFmtId="170" fontId="0" fillId="0" borderId="0" xfId="1" applyNumberFormat="1" applyFont="1" applyBorder="1"/>
    <xf numFmtId="170" fontId="12" fillId="0" borderId="0" xfId="1" applyNumberFormat="1" applyFont="1"/>
    <xf numFmtId="168" fontId="0" fillId="0" borderId="13" xfId="0" applyNumberFormat="1" applyBorder="1"/>
    <xf numFmtId="0" fontId="0" fillId="6" borderId="0" xfId="0" applyFill="1" applyAlignment="1">
      <alignment horizontal="left"/>
    </xf>
    <xf numFmtId="0" fontId="36" fillId="2" borderId="1" xfId="0" applyFont="1" applyFill="1" applyBorder="1" applyAlignment="1">
      <alignment horizontal="center" vertical="top" wrapText="1"/>
    </xf>
    <xf numFmtId="0" fontId="36" fillId="2" borderId="1" xfId="0" applyFont="1" applyFill="1" applyBorder="1" applyAlignment="1">
      <alignment horizontal="center" vertical="top"/>
    </xf>
    <xf numFmtId="3" fontId="14" fillId="2" borderId="3" xfId="0" applyNumberFormat="1" applyFont="1" applyFill="1" applyBorder="1" applyAlignment="1">
      <alignment horizontal="center" vertical="top" wrapText="1"/>
    </xf>
    <xf numFmtId="170" fontId="14" fillId="2" borderId="4" xfId="1" applyNumberFormat="1" applyFont="1" applyFill="1" applyBorder="1" applyAlignment="1">
      <alignment horizontal="center" vertical="top" wrapText="1"/>
    </xf>
    <xf numFmtId="0" fontId="36" fillId="5" borderId="1" xfId="0" applyFont="1" applyFill="1" applyBorder="1" applyAlignment="1">
      <alignment horizontal="center" vertical="top" wrapText="1"/>
    </xf>
    <xf numFmtId="0" fontId="36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36" fillId="7" borderId="1" xfId="0" applyFont="1" applyFill="1" applyBorder="1" applyAlignment="1">
      <alignment horizontal="center" vertical="top" wrapText="1"/>
    </xf>
    <xf numFmtId="170" fontId="36" fillId="7" borderId="1" xfId="1" applyNumberFormat="1" applyFont="1" applyFill="1" applyBorder="1" applyAlignment="1">
      <alignment horizontal="center" vertical="top" wrapText="1"/>
    </xf>
    <xf numFmtId="3" fontId="36" fillId="7" borderId="1" xfId="0" applyNumberFormat="1" applyFont="1" applyFill="1" applyBorder="1" applyAlignment="1">
      <alignment horizontal="center" vertical="top" wrapText="1"/>
    </xf>
    <xf numFmtId="0" fontId="36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/>
    <xf numFmtId="6" fontId="0" fillId="0" borderId="1" xfId="0" applyNumberFormat="1" applyBorder="1" applyAlignment="1">
      <alignment vertical="top"/>
    </xf>
    <xf numFmtId="1" fontId="0" fillId="0" borderId="1" xfId="0" applyNumberFormat="1" applyBorder="1" applyAlignment="1">
      <alignment horizontal="left" vertical="top" wrapText="1"/>
    </xf>
    <xf numFmtId="15" fontId="14" fillId="0" borderId="1" xfId="0" applyNumberFormat="1" applyFont="1" applyBorder="1" applyAlignment="1">
      <alignment horizontal="left" vertical="top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0" fontId="50" fillId="0" borderId="1" xfId="0" applyFont="1" applyBorder="1" applyAlignment="1">
      <alignment vertical="top" wrapText="1"/>
    </xf>
    <xf numFmtId="15" fontId="14" fillId="0" borderId="1" xfId="0" applyNumberFormat="1" applyFont="1" applyBorder="1" applyAlignment="1">
      <alignment horizontal="left" vertical="top" wrapText="1"/>
    </xf>
    <xf numFmtId="0" fontId="25" fillId="0" borderId="1" xfId="0" applyFont="1" applyBorder="1" applyAlignment="1">
      <alignment wrapText="1"/>
    </xf>
    <xf numFmtId="164" fontId="51" fillId="0" borderId="19" xfId="0" applyNumberFormat="1" applyFont="1" applyBorder="1" applyAlignment="1">
      <alignment horizontal="right" wrapText="1"/>
    </xf>
    <xf numFmtId="0" fontId="25" fillId="0" borderId="0" xfId="0" applyFont="1" applyAlignment="1">
      <alignment vertical="top" wrapText="1"/>
    </xf>
    <xf numFmtId="166" fontId="25" fillId="0" borderId="1" xfId="0" applyNumberFormat="1" applyFont="1" applyBorder="1" applyAlignment="1">
      <alignment vertical="top" wrapText="1"/>
    </xf>
    <xf numFmtId="3" fontId="25" fillId="0" borderId="13" xfId="0" applyNumberFormat="1" applyFont="1" applyBorder="1" applyAlignment="1">
      <alignment horizontal="left" vertical="center"/>
    </xf>
    <xf numFmtId="0" fontId="47" fillId="0" borderId="13" xfId="0" applyFont="1" applyBorder="1"/>
    <xf numFmtId="170" fontId="47" fillId="0" borderId="13" xfId="1" applyNumberFormat="1" applyFont="1" applyFill="1" applyBorder="1"/>
    <xf numFmtId="0" fontId="47" fillId="0" borderId="13" xfId="0" applyFont="1" applyBorder="1" applyAlignment="1">
      <alignment horizontal="left"/>
    </xf>
    <xf numFmtId="168" fontId="47" fillId="0" borderId="13" xfId="1" applyNumberFormat="1" applyFont="1" applyFill="1" applyBorder="1" applyAlignment="1">
      <alignment horizontal="left"/>
    </xf>
    <xf numFmtId="0" fontId="52" fillId="0" borderId="13" xfId="0" applyFont="1" applyBorder="1" applyAlignment="1">
      <alignment horizontal="left"/>
    </xf>
    <xf numFmtId="168" fontId="52" fillId="0" borderId="13" xfId="0" applyNumberFormat="1" applyFont="1" applyBorder="1" applyAlignment="1">
      <alignment horizontal="center"/>
    </xf>
    <xf numFmtId="2" fontId="52" fillId="0" borderId="13" xfId="0" applyNumberFormat="1" applyFont="1" applyBorder="1" applyAlignment="1">
      <alignment horizontal="center"/>
    </xf>
    <xf numFmtId="15" fontId="47" fillId="0" borderId="1" xfId="0" applyNumberFormat="1" applyFont="1" applyBorder="1" applyAlignment="1">
      <alignment horizontal="left"/>
    </xf>
    <xf numFmtId="0" fontId="47" fillId="0" borderId="1" xfId="0" applyFont="1" applyBorder="1"/>
    <xf numFmtId="168" fontId="47" fillId="0" borderId="1" xfId="0" applyNumberFormat="1" applyFont="1" applyBorder="1"/>
    <xf numFmtId="3" fontId="25" fillId="0" borderId="1" xfId="0" applyNumberFormat="1" applyFont="1" applyBorder="1" applyAlignment="1">
      <alignment horizontal="left" vertical="center"/>
    </xf>
    <xf numFmtId="0" fontId="52" fillId="0" borderId="1" xfId="0" applyFont="1" applyBorder="1" applyAlignment="1">
      <alignment horizontal="left"/>
    </xf>
    <xf numFmtId="170" fontId="47" fillId="0" borderId="1" xfId="1" applyNumberFormat="1" applyFont="1" applyFill="1" applyBorder="1"/>
    <xf numFmtId="0" fontId="47" fillId="0" borderId="0" xfId="0" applyFont="1"/>
    <xf numFmtId="170" fontId="47" fillId="0" borderId="0" xfId="1" applyNumberFormat="1" applyFont="1"/>
    <xf numFmtId="168" fontId="53" fillId="0" borderId="19" xfId="0" applyNumberFormat="1" applyFont="1" applyBorder="1"/>
    <xf numFmtId="170" fontId="53" fillId="0" borderId="19" xfId="1" applyNumberFormat="1" applyFont="1" applyBorder="1"/>
    <xf numFmtId="166" fontId="14" fillId="0" borderId="1" xfId="0" applyNumberFormat="1" applyFont="1" applyBorder="1" applyAlignment="1">
      <alignment vertical="top"/>
    </xf>
    <xf numFmtId="3" fontId="14" fillId="0" borderId="1" xfId="0" applyNumberFormat="1" applyFont="1" applyBorder="1" applyAlignment="1">
      <alignment vertical="top"/>
    </xf>
    <xf numFmtId="0" fontId="41" fillId="0" borderId="1" xfId="0" applyFont="1" applyBorder="1" applyAlignment="1">
      <alignment vertical="top" wrapText="1"/>
    </xf>
    <xf numFmtId="40" fontId="14" fillId="0" borderId="1" xfId="0" applyNumberFormat="1" applyFont="1" applyBorder="1" applyAlignment="1">
      <alignment vertical="top"/>
    </xf>
    <xf numFmtId="17" fontId="39" fillId="0" borderId="1" xfId="0" applyNumberFormat="1" applyFont="1" applyBorder="1" applyAlignment="1">
      <alignment vertical="top" wrapText="1"/>
    </xf>
    <xf numFmtId="17" fontId="14" fillId="0" borderId="1" xfId="0" applyNumberFormat="1" applyFont="1" applyBorder="1" applyAlignment="1">
      <alignment vertical="top"/>
    </xf>
    <xf numFmtId="169" fontId="14" fillId="0" borderId="1" xfId="0" applyNumberFormat="1" applyFont="1" applyBorder="1" applyAlignment="1">
      <alignment vertical="top"/>
    </xf>
    <xf numFmtId="166" fontId="14" fillId="0" borderId="1" xfId="0" applyNumberFormat="1" applyFont="1" applyBorder="1" applyAlignment="1">
      <alignment vertical="top" wrapText="1"/>
    </xf>
    <xf numFmtId="168" fontId="0" fillId="0" borderId="0" xfId="0" applyNumberFormat="1"/>
    <xf numFmtId="166" fontId="14" fillId="0" borderId="1" xfId="1" applyFont="1" applyBorder="1" applyAlignment="1">
      <alignment horizontal="left" vertical="top"/>
    </xf>
    <xf numFmtId="170" fontId="20" fillId="0" borderId="1" xfId="1" applyNumberFormat="1" applyFont="1" applyBorder="1" applyAlignment="1">
      <alignment horizontal="left" vertical="top" wrapText="1"/>
    </xf>
    <xf numFmtId="170" fontId="14" fillId="0" borderId="1" xfId="1" applyNumberFormat="1" applyFont="1" applyBorder="1" applyAlignment="1">
      <alignment horizontal="left" vertical="top" wrapText="1"/>
    </xf>
    <xf numFmtId="170" fontId="0" fillId="0" borderId="1" xfId="0" applyNumberFormat="1" applyBorder="1"/>
    <xf numFmtId="15" fontId="19" fillId="0" borderId="13" xfId="0" applyNumberFormat="1" applyFont="1" applyBorder="1" applyAlignment="1">
      <alignment horizontal="left"/>
    </xf>
    <xf numFmtId="0" fontId="2" fillId="4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64" fontId="1" fillId="4" borderId="11" xfId="0" applyNumberFormat="1" applyFont="1" applyFill="1" applyBorder="1" applyAlignment="1">
      <alignment horizontal="left" vertical="center" wrapText="1"/>
    </xf>
    <xf numFmtId="164" fontId="1" fillId="4" borderId="2" xfId="0" applyNumberFormat="1" applyFont="1" applyFill="1" applyBorder="1" applyAlignment="1">
      <alignment horizontal="left" vertical="center" wrapText="1"/>
    </xf>
    <xf numFmtId="164" fontId="1" fillId="4" borderId="3" xfId="0" applyNumberFormat="1" applyFont="1" applyFill="1" applyBorder="1" applyAlignment="1">
      <alignment horizontal="left" vertical="center" wrapText="1"/>
    </xf>
    <xf numFmtId="3" fontId="7" fillId="2" borderId="11" xfId="0" applyNumberFormat="1" applyFont="1" applyFill="1" applyBorder="1" applyAlignment="1">
      <alignment horizontal="center" vertical="top" wrapText="1"/>
    </xf>
    <xf numFmtId="3" fontId="7" fillId="2" borderId="2" xfId="0" applyNumberFormat="1" applyFont="1" applyFill="1" applyBorder="1" applyAlignment="1">
      <alignment horizontal="center" vertical="top" wrapText="1"/>
    </xf>
    <xf numFmtId="3" fontId="7" fillId="2" borderId="3" xfId="0" applyNumberFormat="1" applyFont="1" applyFill="1" applyBorder="1" applyAlignment="1">
      <alignment horizontal="center" vertical="top" wrapText="1"/>
    </xf>
    <xf numFmtId="3" fontId="6" fillId="2" borderId="11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164" fontId="1" fillId="4" borderId="11" xfId="0" applyNumberFormat="1" applyFont="1" applyFill="1" applyBorder="1" applyAlignment="1">
      <alignment horizontal="left" vertical="top" wrapText="1"/>
    </xf>
    <xf numFmtId="164" fontId="1" fillId="4" borderId="2" xfId="0" applyNumberFormat="1" applyFont="1" applyFill="1" applyBorder="1" applyAlignment="1">
      <alignment horizontal="left" vertical="top" wrapText="1"/>
    </xf>
    <xf numFmtId="164" fontId="1" fillId="4" borderId="3" xfId="0" applyNumberFormat="1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0" fontId="1" fillId="4" borderId="11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3" fontId="6" fillId="2" borderId="11" xfId="0" applyNumberFormat="1" applyFont="1" applyFill="1" applyBorder="1" applyAlignment="1">
      <alignment horizontal="center" vertical="top" wrapText="1"/>
    </xf>
    <xf numFmtId="3" fontId="6" fillId="2" borderId="2" xfId="0" applyNumberFormat="1" applyFont="1" applyFill="1" applyBorder="1" applyAlignment="1">
      <alignment horizontal="center" vertical="top" wrapText="1"/>
    </xf>
    <xf numFmtId="3" fontId="6" fillId="2" borderId="3" xfId="0" applyNumberFormat="1" applyFont="1" applyFill="1" applyBorder="1" applyAlignment="1">
      <alignment horizontal="center" vertical="top" wrapText="1"/>
    </xf>
    <xf numFmtId="0" fontId="1" fillId="6" borderId="11" xfId="0" applyFont="1" applyFill="1" applyBorder="1" applyAlignment="1">
      <alignment horizontal="center" vertical="top"/>
    </xf>
    <xf numFmtId="0" fontId="1" fillId="6" borderId="2" xfId="0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center" vertical="top"/>
    </xf>
    <xf numFmtId="170" fontId="36" fillId="2" borderId="11" xfId="1" applyNumberFormat="1" applyFont="1" applyFill="1" applyBorder="1" applyAlignment="1">
      <alignment horizontal="center" vertical="top" wrapText="1"/>
    </xf>
    <xf numFmtId="3" fontId="36" fillId="2" borderId="2" xfId="0" applyNumberFormat="1" applyFont="1" applyFill="1" applyBorder="1" applyAlignment="1">
      <alignment horizontal="center" vertical="top" wrapText="1"/>
    </xf>
    <xf numFmtId="3" fontId="14" fillId="2" borderId="3" xfId="0" applyNumberFormat="1" applyFont="1" applyFill="1" applyBorder="1" applyAlignment="1">
      <alignment horizontal="center" vertical="top" wrapText="1"/>
    </xf>
    <xf numFmtId="0" fontId="49" fillId="6" borderId="11" xfId="0" applyFont="1" applyFill="1" applyBorder="1" applyAlignment="1">
      <alignment horizontal="center" vertical="center"/>
    </xf>
    <xf numFmtId="0" fontId="49" fillId="6" borderId="2" xfId="0" applyFont="1" applyFill="1" applyBorder="1" applyAlignment="1">
      <alignment horizontal="center" vertical="center"/>
    </xf>
    <xf numFmtId="170" fontId="49" fillId="6" borderId="2" xfId="1" applyNumberFormat="1" applyFont="1" applyFill="1" applyBorder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164" fontId="48" fillId="4" borderId="11" xfId="0" applyNumberFormat="1" applyFont="1" applyFill="1" applyBorder="1" applyAlignment="1">
      <alignment horizontal="left" vertical="top" wrapText="1"/>
    </xf>
    <xf numFmtId="164" fontId="48" fillId="4" borderId="2" xfId="0" applyNumberFormat="1" applyFont="1" applyFill="1" applyBorder="1" applyAlignment="1">
      <alignment horizontal="left" vertical="top" wrapText="1"/>
    </xf>
    <xf numFmtId="164" fontId="48" fillId="4" borderId="3" xfId="0" applyNumberFormat="1" applyFont="1" applyFill="1" applyBorder="1" applyAlignment="1">
      <alignment horizontal="left" vertical="top" wrapText="1"/>
    </xf>
    <xf numFmtId="0" fontId="48" fillId="4" borderId="11" xfId="0" applyFont="1" applyFill="1" applyBorder="1" applyAlignment="1">
      <alignment horizontal="left" vertical="top" wrapText="1"/>
    </xf>
    <xf numFmtId="0" fontId="48" fillId="4" borderId="2" xfId="0" applyFont="1" applyFill="1" applyBorder="1" applyAlignment="1">
      <alignment horizontal="left" vertical="top" wrapText="1"/>
    </xf>
    <xf numFmtId="0" fontId="48" fillId="4" borderId="3" xfId="0" applyFont="1" applyFill="1" applyBorder="1" applyAlignment="1">
      <alignment horizontal="left" vertical="top" wrapText="1"/>
    </xf>
    <xf numFmtId="0" fontId="48" fillId="4" borderId="11" xfId="0" applyFont="1" applyFill="1" applyBorder="1" applyAlignment="1">
      <alignment horizontal="center" vertical="center" wrapText="1"/>
    </xf>
    <xf numFmtId="0" fontId="48" fillId="4" borderId="2" xfId="0" applyFont="1" applyFill="1" applyBorder="1" applyAlignment="1">
      <alignment horizontal="center" vertical="center" wrapText="1"/>
    </xf>
    <xf numFmtId="0" fontId="48" fillId="4" borderId="3" xfId="0" applyFont="1" applyFill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top" wrapText="1"/>
    </xf>
    <xf numFmtId="3" fontId="6" fillId="0" borderId="2" xfId="0" applyNumberFormat="1" applyFont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center" vertical="top" wrapText="1"/>
    </xf>
    <xf numFmtId="0" fontId="44" fillId="6" borderId="11" xfId="0" applyFont="1" applyFill="1" applyBorder="1" applyAlignment="1">
      <alignment horizontal="center" vertical="center"/>
    </xf>
    <xf numFmtId="0" fontId="44" fillId="6" borderId="2" xfId="0" applyFont="1" applyFill="1" applyBorder="1" applyAlignment="1">
      <alignment horizontal="center" vertical="center"/>
    </xf>
    <xf numFmtId="0" fontId="44" fillId="6" borderId="3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top" wrapText="1"/>
    </xf>
    <xf numFmtId="3" fontId="6" fillId="2" borderId="11" xfId="0" applyNumberFormat="1" applyFont="1" applyFill="1" applyBorder="1" applyAlignment="1">
      <alignment horizontal="left" vertical="top" wrapText="1"/>
    </xf>
    <xf numFmtId="3" fontId="6" fillId="2" borderId="2" xfId="0" applyNumberFormat="1" applyFont="1" applyFill="1" applyBorder="1" applyAlignment="1">
      <alignment horizontal="left" vertical="top" wrapText="1"/>
    </xf>
    <xf numFmtId="3" fontId="3" fillId="2" borderId="3" xfId="0" applyNumberFormat="1" applyFont="1" applyFill="1" applyBorder="1" applyAlignment="1">
      <alignment horizontal="left" vertical="top" wrapText="1"/>
    </xf>
    <xf numFmtId="0" fontId="17" fillId="6" borderId="1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urrency" xfId="5" builtinId="4"/>
    <cellStyle name="Currency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view="pageBreakPreview" zoomScale="77" zoomScaleNormal="70" zoomScaleSheetLayoutView="77" workbookViewId="0">
      <selection activeCell="D14" sqref="D14"/>
    </sheetView>
  </sheetViews>
  <sheetFormatPr defaultColWidth="12.88671875" defaultRowHeight="13.8" x14ac:dyDescent="0.25"/>
  <cols>
    <col min="1" max="1" width="11.88671875" style="3" customWidth="1"/>
    <col min="2" max="2" width="41" style="3" customWidth="1"/>
    <col min="3" max="3" width="40.109375" style="3" customWidth="1"/>
    <col min="4" max="4" width="23" style="3" customWidth="1"/>
    <col min="5" max="5" width="14.5546875" style="3" customWidth="1"/>
    <col min="6" max="6" width="23.109375" style="10" customWidth="1"/>
    <col min="7" max="7" width="17.109375" style="10" customWidth="1"/>
    <col min="8" max="8" width="17.44140625" style="10" customWidth="1"/>
    <col min="9" max="11" width="12.88671875" style="3" customWidth="1"/>
    <col min="12" max="12" width="15.44140625" style="3" customWidth="1"/>
    <col min="13" max="13" width="24.44140625" style="3" bestFit="1" customWidth="1"/>
    <col min="14" max="14" width="26.44140625" style="3" customWidth="1"/>
    <col min="15" max="15" width="31.109375" style="3" customWidth="1"/>
    <col min="16" max="16" width="23.88671875" style="3" customWidth="1"/>
    <col min="17" max="16384" width="12.88671875" style="3"/>
  </cols>
  <sheetData>
    <row r="1" spans="1:17" s="1" customFormat="1" ht="26.25" customHeight="1" x14ac:dyDescent="0.25">
      <c r="A1" s="280" t="s">
        <v>0</v>
      </c>
      <c r="B1" s="281"/>
      <c r="C1" s="281"/>
      <c r="D1" s="281"/>
      <c r="E1" s="282"/>
      <c r="F1" s="273"/>
      <c r="G1" s="273"/>
      <c r="H1" s="273"/>
      <c r="I1" s="273"/>
      <c r="J1" s="273"/>
      <c r="K1" s="273"/>
      <c r="L1" s="273"/>
      <c r="M1" s="273"/>
      <c r="N1" s="13"/>
      <c r="O1" s="13"/>
      <c r="P1" s="14"/>
    </row>
    <row r="2" spans="1:17" s="1" customFormat="1" ht="26.25" customHeight="1" x14ac:dyDescent="0.25">
      <c r="A2" s="280" t="s">
        <v>1</v>
      </c>
      <c r="B2" s="281"/>
      <c r="C2" s="281"/>
      <c r="D2" s="281"/>
      <c r="E2" s="282"/>
      <c r="F2" s="272"/>
      <c r="G2" s="272"/>
      <c r="H2" s="272"/>
      <c r="I2" s="272"/>
      <c r="J2" s="272"/>
      <c r="K2" s="272"/>
      <c r="L2" s="272"/>
      <c r="M2" s="272"/>
      <c r="P2" s="17"/>
    </row>
    <row r="3" spans="1:17" s="1" customFormat="1" ht="24.75" customHeight="1" x14ac:dyDescent="0.25">
      <c r="A3" s="280" t="s">
        <v>2</v>
      </c>
      <c r="B3" s="281"/>
      <c r="C3" s="281"/>
      <c r="D3" s="281"/>
      <c r="E3" s="282"/>
      <c r="F3" s="273"/>
      <c r="G3" s="273"/>
      <c r="H3" s="273"/>
      <c r="I3" s="273"/>
      <c r="J3" s="273"/>
      <c r="K3" s="273"/>
      <c r="L3" s="273"/>
      <c r="M3" s="273"/>
      <c r="N3" s="13"/>
      <c r="O3" s="13"/>
      <c r="P3" s="14"/>
    </row>
    <row r="4" spans="1:17" s="2" customFormat="1" ht="24" customHeight="1" x14ac:dyDescent="0.25">
      <c r="A4" s="289" t="s">
        <v>3</v>
      </c>
      <c r="B4" s="290"/>
      <c r="C4" s="290"/>
      <c r="D4" s="290"/>
      <c r="E4" s="291"/>
      <c r="F4" s="273"/>
      <c r="G4" s="273"/>
      <c r="H4" s="273"/>
      <c r="I4" s="273"/>
      <c r="J4" s="273"/>
      <c r="K4" s="273"/>
      <c r="L4" s="273"/>
      <c r="M4" s="273"/>
      <c r="N4" s="15"/>
      <c r="O4" s="15"/>
      <c r="P4" s="16"/>
    </row>
    <row r="5" spans="1:17" s="2" customFormat="1" ht="24" customHeight="1" x14ac:dyDescent="0.25">
      <c r="A5" s="277" t="s">
        <v>4</v>
      </c>
      <c r="B5" s="278"/>
      <c r="C5" s="278"/>
      <c r="D5" s="278"/>
      <c r="E5" s="279"/>
      <c r="F5" s="47"/>
      <c r="G5" s="47"/>
      <c r="H5" s="47"/>
      <c r="I5" s="47"/>
      <c r="J5" s="47"/>
      <c r="K5" s="47"/>
      <c r="L5" s="47"/>
      <c r="M5" s="47"/>
      <c r="N5" s="48"/>
      <c r="O5" s="48"/>
      <c r="P5" s="49"/>
    </row>
    <row r="6" spans="1:17" ht="15" customHeight="1" x14ac:dyDescent="0.25">
      <c r="A6" s="30">
        <v>1</v>
      </c>
      <c r="B6" s="30">
        <v>2</v>
      </c>
      <c r="C6" s="30">
        <v>3</v>
      </c>
      <c r="D6" s="30">
        <v>4</v>
      </c>
      <c r="E6" s="30">
        <v>5</v>
      </c>
      <c r="F6" s="31">
        <v>6</v>
      </c>
      <c r="G6" s="31">
        <v>7</v>
      </c>
      <c r="H6" s="31">
        <v>8</v>
      </c>
      <c r="I6" s="31">
        <v>9</v>
      </c>
      <c r="J6" s="31">
        <v>10</v>
      </c>
      <c r="K6" s="31">
        <v>11</v>
      </c>
      <c r="L6" s="31">
        <v>12</v>
      </c>
      <c r="M6" s="31">
        <v>13</v>
      </c>
      <c r="N6" s="31">
        <v>14</v>
      </c>
      <c r="O6" s="31">
        <v>14</v>
      </c>
      <c r="P6" s="31">
        <v>16</v>
      </c>
    </row>
    <row r="7" spans="1:17" s="2" customFormat="1" ht="111" customHeight="1" x14ac:dyDescent="0.25">
      <c r="A7" s="37" t="s">
        <v>5</v>
      </c>
      <c r="B7" s="38" t="s">
        <v>6</v>
      </c>
      <c r="C7" s="38" t="s">
        <v>7</v>
      </c>
      <c r="D7" s="38" t="s">
        <v>8</v>
      </c>
      <c r="E7" s="37" t="s">
        <v>9</v>
      </c>
      <c r="F7" s="283" t="s">
        <v>10</v>
      </c>
      <c r="G7" s="284"/>
      <c r="H7" s="285"/>
      <c r="I7" s="37" t="s">
        <v>11</v>
      </c>
      <c r="J7" s="37" t="s">
        <v>12</v>
      </c>
      <c r="K7" s="37" t="s">
        <v>13</v>
      </c>
      <c r="L7" s="37" t="s">
        <v>14</v>
      </c>
      <c r="M7" s="37" t="s">
        <v>15</v>
      </c>
      <c r="N7" s="22" t="s">
        <v>16</v>
      </c>
      <c r="O7" s="22" t="s">
        <v>17</v>
      </c>
      <c r="P7" s="22" t="s">
        <v>18</v>
      </c>
    </row>
    <row r="8" spans="1:17" ht="27.6" x14ac:dyDescent="0.25">
      <c r="A8" s="42"/>
      <c r="B8" s="42"/>
      <c r="C8" s="42"/>
      <c r="D8" s="54" t="s">
        <v>19</v>
      </c>
      <c r="E8" s="54" t="s">
        <v>20</v>
      </c>
      <c r="F8" s="36" t="s">
        <v>21</v>
      </c>
      <c r="G8" s="36" t="s">
        <v>22</v>
      </c>
      <c r="H8" s="36" t="s">
        <v>23</v>
      </c>
      <c r="I8" s="35" t="s">
        <v>24</v>
      </c>
      <c r="J8" s="35"/>
      <c r="K8" s="35"/>
      <c r="L8" s="42"/>
      <c r="M8" s="42"/>
      <c r="N8" s="43"/>
      <c r="O8" s="43"/>
      <c r="P8" s="43"/>
    </row>
    <row r="9" spans="1:17" s="2" customFormat="1" ht="27.6" hidden="1" x14ac:dyDescent="0.25">
      <c r="A9" s="5" t="s">
        <v>25</v>
      </c>
      <c r="B9" s="5" t="s">
        <v>26</v>
      </c>
      <c r="C9" s="5"/>
      <c r="D9" s="5"/>
      <c r="E9" s="4" t="s">
        <v>27</v>
      </c>
      <c r="F9" s="286" t="s">
        <v>28</v>
      </c>
      <c r="G9" s="287"/>
      <c r="H9" s="288"/>
      <c r="I9" s="4" t="s">
        <v>29</v>
      </c>
      <c r="J9" s="4"/>
      <c r="K9" s="4"/>
      <c r="L9" s="4" t="s">
        <v>30</v>
      </c>
      <c r="M9" s="4" t="s">
        <v>31</v>
      </c>
      <c r="N9" s="12"/>
      <c r="O9" s="12"/>
      <c r="P9" s="12"/>
    </row>
    <row r="10" spans="1:17" hidden="1" x14ac:dyDescent="0.25">
      <c r="A10" s="6"/>
      <c r="B10" s="6"/>
      <c r="C10" s="6"/>
      <c r="D10" s="6"/>
      <c r="E10" s="7"/>
      <c r="F10" s="9" t="s">
        <v>32</v>
      </c>
      <c r="G10" s="9" t="s">
        <v>33</v>
      </c>
      <c r="H10" s="9" t="s">
        <v>34</v>
      </c>
      <c r="I10" s="7"/>
      <c r="J10" s="7"/>
      <c r="K10" s="7"/>
      <c r="L10" s="7"/>
      <c r="M10" s="7"/>
      <c r="N10" s="11"/>
      <c r="O10" s="11"/>
      <c r="P10" s="11"/>
    </row>
    <row r="11" spans="1:17" hidden="1" x14ac:dyDescent="0.25">
      <c r="A11" s="6"/>
      <c r="B11" s="8" t="s">
        <v>35</v>
      </c>
      <c r="C11" s="8"/>
      <c r="D11" s="8"/>
      <c r="E11" s="7"/>
      <c r="F11" s="9"/>
      <c r="G11" s="9"/>
      <c r="H11" s="9"/>
      <c r="I11" s="7"/>
      <c r="J11" s="7"/>
      <c r="K11" s="7"/>
      <c r="L11" s="6"/>
      <c r="M11" s="6"/>
      <c r="N11" s="11"/>
      <c r="O11" s="11"/>
      <c r="P11" s="11"/>
    </row>
    <row r="12" spans="1:17" s="2" customFormat="1" ht="36" customHeight="1" x14ac:dyDescent="0.25">
      <c r="A12" s="274" t="s">
        <v>36</v>
      </c>
      <c r="B12" s="275"/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276"/>
    </row>
    <row r="13" spans="1:17" s="122" customFormat="1" ht="23.4" customHeight="1" x14ac:dyDescent="0.3">
      <c r="A13" s="142"/>
      <c r="B13" s="143"/>
      <c r="C13" s="143"/>
      <c r="D13" s="143"/>
      <c r="E13" s="144"/>
      <c r="F13" s="145"/>
      <c r="G13" s="145"/>
      <c r="H13" s="145"/>
      <c r="I13" s="143"/>
      <c r="J13" s="146"/>
      <c r="K13" s="147"/>
      <c r="L13" s="147"/>
      <c r="M13" s="147"/>
      <c r="N13" s="144"/>
      <c r="O13" s="148"/>
      <c r="P13" s="144"/>
      <c r="Q13" s="149"/>
    </row>
    <row r="14" spans="1:17" s="122" customFormat="1" ht="23.4" customHeight="1" x14ac:dyDescent="0.3">
      <c r="A14" s="142"/>
      <c r="B14" s="118"/>
      <c r="C14" s="118"/>
      <c r="D14" s="118"/>
      <c r="E14" s="142"/>
      <c r="F14" s="150"/>
      <c r="G14" s="150"/>
      <c r="H14" s="150"/>
      <c r="I14" s="118"/>
      <c r="J14" s="151"/>
      <c r="K14" s="152"/>
      <c r="L14" s="152"/>
      <c r="M14" s="152"/>
      <c r="N14" s="142"/>
      <c r="O14" s="153"/>
      <c r="P14" s="142"/>
      <c r="Q14" s="149"/>
    </row>
    <row r="15" spans="1:17" ht="21" x14ac:dyDescent="0.3">
      <c r="A15" s="67"/>
      <c r="B15" s="73" t="s">
        <v>37</v>
      </c>
      <c r="C15" s="121"/>
      <c r="D15" s="67"/>
      <c r="E15" s="67"/>
      <c r="F15" s="154"/>
      <c r="G15" s="154"/>
      <c r="H15" s="154"/>
      <c r="I15" s="67"/>
      <c r="J15" s="67"/>
      <c r="K15" s="67"/>
      <c r="L15" s="67"/>
      <c r="M15" s="67"/>
      <c r="N15" s="67"/>
      <c r="O15" s="67"/>
      <c r="P15" s="67"/>
      <c r="Q15" s="67"/>
    </row>
    <row r="16" spans="1:17" ht="14.4" x14ac:dyDescent="0.3">
      <c r="A16" s="67"/>
      <c r="B16" s="155"/>
      <c r="C16" s="53"/>
      <c r="D16" s="67"/>
      <c r="E16" s="67"/>
      <c r="F16" s="154"/>
      <c r="G16" s="154"/>
      <c r="H16" s="154"/>
      <c r="I16" s="67"/>
      <c r="J16" s="67"/>
      <c r="K16" s="67"/>
      <c r="L16" s="67"/>
      <c r="M16" s="67"/>
      <c r="N16" s="67"/>
      <c r="O16" s="67"/>
      <c r="P16" s="67"/>
      <c r="Q16" s="67"/>
    </row>
    <row r="17" spans="1:17" ht="14.4" x14ac:dyDescent="0.3">
      <c r="A17" s="67"/>
      <c r="B17" s="67"/>
      <c r="C17" s="67"/>
      <c r="D17" s="67"/>
      <c r="E17" s="67"/>
      <c r="F17" s="154"/>
      <c r="G17" s="154"/>
      <c r="H17" s="154"/>
      <c r="I17" s="67"/>
      <c r="J17" s="67"/>
      <c r="K17" s="67"/>
      <c r="L17" s="67"/>
      <c r="M17" s="67"/>
      <c r="N17" s="67"/>
      <c r="O17" s="67"/>
      <c r="P17" s="67"/>
      <c r="Q17" s="67"/>
    </row>
    <row r="18" spans="1:17" ht="14.4" x14ac:dyDescent="0.3">
      <c r="A18" s="67"/>
      <c r="B18" s="67"/>
      <c r="C18" s="67"/>
      <c r="D18" s="67"/>
      <c r="E18" s="67"/>
      <c r="F18" s="154"/>
      <c r="G18" s="154"/>
      <c r="H18" s="154"/>
      <c r="I18" s="67"/>
      <c r="J18" s="67"/>
      <c r="K18" s="67"/>
      <c r="L18" s="67"/>
      <c r="M18" s="67"/>
      <c r="N18" s="67"/>
      <c r="O18" s="67"/>
      <c r="P18" s="67"/>
      <c r="Q18" s="67"/>
    </row>
    <row r="19" spans="1:17" ht="14.4" x14ac:dyDescent="0.3">
      <c r="A19" s="67"/>
      <c r="B19" s="67"/>
      <c r="C19" s="67"/>
      <c r="D19" s="67"/>
      <c r="E19" s="67"/>
      <c r="F19" s="154"/>
      <c r="G19" s="154"/>
      <c r="H19" s="154"/>
      <c r="I19" s="67"/>
      <c r="J19" s="67"/>
      <c r="K19" s="67"/>
      <c r="L19" s="67"/>
      <c r="M19" s="67"/>
      <c r="N19" s="67"/>
      <c r="O19" s="67"/>
      <c r="P19" s="67"/>
      <c r="Q19" s="67"/>
    </row>
    <row r="20" spans="1:17" ht="14.4" x14ac:dyDescent="0.3">
      <c r="A20" s="67"/>
      <c r="B20" s="67"/>
      <c r="C20" s="67"/>
      <c r="D20" s="67"/>
      <c r="E20" s="67"/>
      <c r="F20" s="154"/>
      <c r="G20" s="154"/>
      <c r="H20" s="154"/>
      <c r="I20" s="67"/>
      <c r="J20" s="67"/>
      <c r="K20" s="67"/>
      <c r="L20" s="67"/>
      <c r="M20" s="67"/>
      <c r="N20" s="67"/>
      <c r="O20" s="67"/>
      <c r="P20" s="67"/>
      <c r="Q20" s="67"/>
    </row>
    <row r="21" spans="1:17" ht="14.4" x14ac:dyDescent="0.3">
      <c r="A21" s="67"/>
      <c r="B21" s="67"/>
      <c r="C21" s="67"/>
      <c r="D21" s="67"/>
      <c r="E21" s="67"/>
      <c r="F21" s="154"/>
      <c r="G21" s="154"/>
      <c r="H21" s="154"/>
      <c r="I21" s="67"/>
      <c r="J21" s="67"/>
      <c r="K21" s="67"/>
      <c r="L21" s="67"/>
      <c r="M21" s="67"/>
      <c r="N21" s="67"/>
      <c r="O21" s="67"/>
      <c r="P21" s="67"/>
      <c r="Q21" s="67"/>
    </row>
    <row r="22" spans="1:17" ht="14.4" x14ac:dyDescent="0.3">
      <c r="A22" s="67"/>
      <c r="B22" s="67"/>
      <c r="C22" s="67"/>
      <c r="D22" s="67"/>
      <c r="E22" s="67"/>
      <c r="F22" s="154"/>
      <c r="G22" s="154"/>
      <c r="H22" s="154"/>
      <c r="I22" s="67"/>
      <c r="J22" s="67"/>
      <c r="K22" s="67"/>
      <c r="L22" s="67"/>
      <c r="M22" s="67"/>
      <c r="N22" s="67"/>
      <c r="O22" s="67"/>
      <c r="P22" s="67"/>
      <c r="Q22" s="67"/>
    </row>
    <row r="23" spans="1:17" ht="14.4" x14ac:dyDescent="0.3">
      <c r="A23" s="67"/>
      <c r="B23" s="67"/>
      <c r="C23" s="67"/>
      <c r="D23" s="67"/>
      <c r="E23" s="67"/>
      <c r="F23" s="154"/>
      <c r="G23" s="154"/>
      <c r="H23" s="154"/>
      <c r="I23" s="67"/>
      <c r="J23" s="67"/>
      <c r="K23" s="67"/>
      <c r="L23" s="67"/>
      <c r="M23" s="67"/>
      <c r="N23" s="67"/>
      <c r="O23" s="67"/>
      <c r="P23" s="67"/>
      <c r="Q23" s="67"/>
    </row>
    <row r="24" spans="1:17" ht="14.4" x14ac:dyDescent="0.3">
      <c r="A24" s="67"/>
      <c r="B24" s="67"/>
      <c r="C24" s="67"/>
      <c r="D24" s="67"/>
      <c r="E24" s="67"/>
      <c r="F24" s="154"/>
      <c r="G24" s="154"/>
      <c r="H24" s="154"/>
      <c r="I24" s="67"/>
      <c r="J24" s="67"/>
      <c r="K24" s="67"/>
      <c r="L24" s="67"/>
      <c r="M24" s="67"/>
      <c r="N24" s="67"/>
      <c r="O24" s="67"/>
      <c r="P24" s="67"/>
      <c r="Q24" s="67"/>
    </row>
    <row r="25" spans="1:17" ht="14.4" x14ac:dyDescent="0.3">
      <c r="A25" s="67"/>
      <c r="B25" s="67"/>
      <c r="C25" s="67"/>
      <c r="D25" s="67"/>
      <c r="E25" s="67"/>
      <c r="F25" s="154"/>
      <c r="G25" s="154"/>
      <c r="H25" s="154"/>
      <c r="I25" s="67"/>
      <c r="J25" s="67"/>
      <c r="K25" s="67"/>
      <c r="L25" s="67"/>
      <c r="M25" s="67"/>
      <c r="N25" s="67"/>
      <c r="O25" s="67"/>
      <c r="P25" s="67"/>
      <c r="Q25" s="67"/>
    </row>
    <row r="26" spans="1:17" ht="14.4" x14ac:dyDescent="0.3">
      <c r="A26" s="67"/>
      <c r="B26" s="67"/>
      <c r="C26" s="67"/>
      <c r="D26" s="67"/>
      <c r="E26" s="67"/>
      <c r="F26" s="154"/>
      <c r="G26" s="154"/>
      <c r="H26" s="154"/>
      <c r="I26" s="67"/>
      <c r="J26" s="67"/>
      <c r="K26" s="67"/>
      <c r="L26" s="67"/>
      <c r="M26" s="67"/>
      <c r="N26" s="67"/>
      <c r="O26" s="67"/>
      <c r="P26" s="67"/>
      <c r="Q26" s="67"/>
    </row>
    <row r="27" spans="1:17" ht="14.4" x14ac:dyDescent="0.3">
      <c r="A27" s="67"/>
      <c r="B27" s="67"/>
      <c r="C27" s="67"/>
      <c r="D27" s="67"/>
      <c r="E27" s="67"/>
      <c r="F27" s="154"/>
      <c r="G27" s="154"/>
      <c r="H27" s="154"/>
      <c r="I27" s="67"/>
      <c r="J27" s="67"/>
      <c r="K27" s="67"/>
      <c r="L27" s="67"/>
      <c r="M27" s="67"/>
      <c r="N27" s="67"/>
      <c r="O27" s="67"/>
      <c r="P27" s="67"/>
      <c r="Q27" s="67"/>
    </row>
    <row r="28" spans="1:17" ht="14.4" x14ac:dyDescent="0.3">
      <c r="A28" s="67"/>
      <c r="B28" s="67"/>
      <c r="C28" s="67"/>
      <c r="D28" s="67"/>
      <c r="E28" s="67"/>
      <c r="F28" s="154"/>
      <c r="G28" s="154"/>
      <c r="H28" s="154"/>
      <c r="I28" s="67"/>
      <c r="J28" s="67"/>
      <c r="K28" s="67"/>
      <c r="L28" s="67"/>
      <c r="M28" s="67"/>
      <c r="N28" s="67"/>
      <c r="O28" s="67"/>
      <c r="P28" s="67"/>
      <c r="Q28" s="67"/>
    </row>
    <row r="29" spans="1:17" ht="14.4" x14ac:dyDescent="0.3">
      <c r="A29" s="67"/>
      <c r="B29" s="67"/>
      <c r="C29" s="67"/>
      <c r="D29" s="67"/>
      <c r="E29" s="67"/>
      <c r="F29" s="154"/>
      <c r="G29" s="154"/>
      <c r="H29" s="154"/>
      <c r="I29" s="67"/>
      <c r="J29" s="67"/>
      <c r="K29" s="67"/>
      <c r="L29" s="67"/>
      <c r="M29" s="67"/>
      <c r="N29" s="67"/>
      <c r="O29" s="67"/>
      <c r="P29" s="67"/>
      <c r="Q29" s="67"/>
    </row>
    <row r="30" spans="1:17" ht="14.4" x14ac:dyDescent="0.3">
      <c r="A30" s="67"/>
      <c r="B30" s="67"/>
      <c r="C30" s="67"/>
      <c r="D30" s="67"/>
      <c r="E30" s="67"/>
      <c r="F30" s="154"/>
      <c r="G30" s="154"/>
      <c r="H30" s="154"/>
      <c r="I30" s="67"/>
      <c r="J30" s="67"/>
      <c r="K30" s="67"/>
      <c r="L30" s="67"/>
      <c r="M30" s="67"/>
      <c r="N30" s="67"/>
      <c r="O30" s="67"/>
      <c r="P30" s="67"/>
      <c r="Q30" s="67"/>
    </row>
    <row r="31" spans="1:17" ht="14.4" x14ac:dyDescent="0.3">
      <c r="A31" s="67"/>
      <c r="B31" s="67"/>
      <c r="C31" s="67"/>
      <c r="D31" s="67"/>
      <c r="E31" s="67"/>
      <c r="F31" s="154"/>
      <c r="G31" s="154"/>
      <c r="H31" s="154"/>
      <c r="I31" s="67"/>
      <c r="J31" s="67"/>
      <c r="K31" s="67"/>
      <c r="L31" s="67"/>
      <c r="M31" s="67"/>
      <c r="N31" s="67"/>
      <c r="O31" s="67"/>
      <c r="P31" s="67"/>
      <c r="Q31" s="67"/>
    </row>
    <row r="32" spans="1:17" ht="14.4" x14ac:dyDescent="0.3">
      <c r="A32" s="67"/>
      <c r="B32" s="67"/>
      <c r="C32" s="67"/>
      <c r="D32" s="67"/>
      <c r="E32" s="67"/>
      <c r="F32" s="154"/>
      <c r="G32" s="154"/>
      <c r="H32" s="154"/>
      <c r="I32" s="67"/>
      <c r="J32" s="67"/>
      <c r="K32" s="67"/>
      <c r="L32" s="67"/>
      <c r="M32" s="67"/>
      <c r="N32" s="67"/>
      <c r="O32" s="67"/>
      <c r="P32" s="67"/>
      <c r="Q32" s="67"/>
    </row>
    <row r="33" spans="1:17" ht="14.4" x14ac:dyDescent="0.3">
      <c r="A33" s="67"/>
      <c r="B33" s="67"/>
      <c r="C33" s="67"/>
      <c r="D33" s="67"/>
      <c r="E33" s="67"/>
      <c r="F33" s="154"/>
      <c r="G33" s="154"/>
      <c r="H33" s="154"/>
      <c r="I33" s="67"/>
      <c r="J33" s="67"/>
      <c r="K33" s="67"/>
      <c r="L33" s="67"/>
      <c r="M33" s="67"/>
      <c r="N33" s="67"/>
      <c r="O33" s="67"/>
      <c r="P33" s="67"/>
      <c r="Q33" s="67"/>
    </row>
    <row r="34" spans="1:17" ht="14.4" x14ac:dyDescent="0.3">
      <c r="A34" s="67"/>
      <c r="B34" s="67"/>
      <c r="C34" s="67"/>
      <c r="D34" s="67"/>
      <c r="E34" s="67"/>
      <c r="F34" s="154"/>
      <c r="G34" s="154"/>
      <c r="H34" s="154"/>
      <c r="I34" s="67"/>
      <c r="J34" s="67"/>
      <c r="K34" s="67"/>
      <c r="L34" s="67"/>
      <c r="M34" s="67"/>
      <c r="N34" s="67"/>
      <c r="O34" s="67"/>
      <c r="P34" s="67"/>
      <c r="Q34" s="67"/>
    </row>
    <row r="35" spans="1:17" ht="14.4" x14ac:dyDescent="0.3">
      <c r="A35" s="67"/>
      <c r="B35" s="67"/>
      <c r="C35" s="67"/>
      <c r="D35" s="67"/>
      <c r="E35" s="67"/>
      <c r="F35" s="154"/>
      <c r="G35" s="154"/>
      <c r="H35" s="154"/>
      <c r="I35" s="67"/>
      <c r="J35" s="67"/>
      <c r="K35" s="67"/>
      <c r="L35" s="67"/>
      <c r="M35" s="67"/>
      <c r="N35" s="67"/>
      <c r="O35" s="67"/>
      <c r="P35" s="67"/>
      <c r="Q35" s="67"/>
    </row>
    <row r="36" spans="1:17" ht="14.4" x14ac:dyDescent="0.3">
      <c r="A36" s="67"/>
      <c r="B36" s="67"/>
      <c r="C36" s="67"/>
      <c r="D36" s="67"/>
      <c r="E36" s="67"/>
      <c r="F36" s="154"/>
      <c r="G36" s="154"/>
      <c r="H36" s="154"/>
      <c r="I36" s="67"/>
      <c r="J36" s="67"/>
      <c r="K36" s="67"/>
      <c r="L36" s="67"/>
      <c r="M36" s="67"/>
      <c r="N36" s="67"/>
      <c r="O36" s="67"/>
      <c r="P36" s="67"/>
      <c r="Q36" s="67"/>
    </row>
    <row r="37" spans="1:17" ht="14.4" x14ac:dyDescent="0.3">
      <c r="A37" s="67"/>
      <c r="B37" s="67"/>
      <c r="C37" s="67"/>
      <c r="D37" s="67"/>
      <c r="E37" s="67"/>
      <c r="F37" s="154"/>
      <c r="G37" s="154"/>
      <c r="H37" s="154"/>
      <c r="I37" s="67"/>
      <c r="J37" s="67"/>
      <c r="K37" s="67"/>
      <c r="L37" s="67"/>
      <c r="M37" s="67"/>
      <c r="N37" s="67"/>
      <c r="O37" s="67"/>
      <c r="P37" s="67"/>
      <c r="Q37" s="67"/>
    </row>
    <row r="38" spans="1:17" ht="14.4" x14ac:dyDescent="0.3">
      <c r="A38" s="67"/>
      <c r="B38" s="67"/>
      <c r="C38" s="67"/>
      <c r="D38" s="67"/>
      <c r="E38" s="67"/>
      <c r="F38" s="154"/>
      <c r="G38" s="154"/>
      <c r="H38" s="154"/>
      <c r="I38" s="67"/>
      <c r="J38" s="67"/>
      <c r="K38" s="67"/>
      <c r="L38" s="67"/>
      <c r="M38" s="67"/>
      <c r="N38" s="67"/>
      <c r="O38" s="67"/>
      <c r="P38" s="67"/>
      <c r="Q38" s="67"/>
    </row>
    <row r="39" spans="1:17" ht="14.4" x14ac:dyDescent="0.3">
      <c r="A39" s="67"/>
      <c r="B39" s="67"/>
      <c r="C39" s="67"/>
      <c r="D39" s="67"/>
      <c r="E39" s="67"/>
      <c r="F39" s="154"/>
      <c r="G39" s="154"/>
      <c r="H39" s="154"/>
      <c r="I39" s="67"/>
      <c r="J39" s="67"/>
      <c r="K39" s="67"/>
      <c r="L39" s="67"/>
      <c r="M39" s="67"/>
      <c r="N39" s="67"/>
      <c r="O39" s="67"/>
      <c r="P39" s="67"/>
      <c r="Q39" s="67"/>
    </row>
    <row r="40" spans="1:17" ht="14.4" x14ac:dyDescent="0.3">
      <c r="A40" s="67"/>
      <c r="B40" s="67"/>
      <c r="C40" s="67"/>
      <c r="D40" s="67"/>
      <c r="E40" s="67"/>
      <c r="F40" s="154"/>
      <c r="G40" s="154"/>
      <c r="H40" s="154"/>
      <c r="I40" s="67"/>
      <c r="J40" s="67"/>
      <c r="K40" s="67"/>
      <c r="L40" s="67"/>
      <c r="M40" s="67"/>
      <c r="N40" s="67"/>
      <c r="O40" s="67"/>
      <c r="P40" s="67"/>
      <c r="Q40" s="67"/>
    </row>
    <row r="41" spans="1:17" ht="14.4" x14ac:dyDescent="0.3">
      <c r="A41" s="67"/>
      <c r="B41" s="67"/>
      <c r="C41" s="67"/>
      <c r="D41" s="67"/>
      <c r="E41" s="67"/>
      <c r="F41" s="154"/>
      <c r="G41" s="154"/>
      <c r="H41" s="154"/>
      <c r="I41" s="67"/>
      <c r="J41" s="67"/>
      <c r="K41" s="67"/>
      <c r="L41" s="67"/>
      <c r="M41" s="67"/>
      <c r="N41" s="67"/>
      <c r="O41" s="67"/>
      <c r="P41" s="67"/>
      <c r="Q41" s="67"/>
    </row>
    <row r="42" spans="1:17" ht="14.4" x14ac:dyDescent="0.3">
      <c r="A42" s="67"/>
      <c r="B42" s="67"/>
      <c r="C42" s="67"/>
      <c r="D42" s="67"/>
      <c r="E42" s="67"/>
      <c r="F42" s="154"/>
      <c r="G42" s="154"/>
      <c r="H42" s="154"/>
      <c r="I42" s="67"/>
      <c r="J42" s="67"/>
      <c r="K42" s="67"/>
      <c r="L42" s="67"/>
      <c r="M42" s="67"/>
      <c r="N42" s="67"/>
      <c r="O42" s="67"/>
      <c r="P42" s="67"/>
      <c r="Q42" s="67"/>
    </row>
    <row r="43" spans="1:17" ht="14.4" x14ac:dyDescent="0.3">
      <c r="A43" s="67"/>
      <c r="B43" s="67"/>
      <c r="C43" s="67"/>
      <c r="D43" s="67"/>
      <c r="E43" s="67"/>
      <c r="F43" s="154"/>
      <c r="G43" s="154"/>
      <c r="H43" s="154"/>
      <c r="I43" s="67"/>
      <c r="J43" s="67"/>
      <c r="K43" s="67"/>
      <c r="L43" s="67"/>
      <c r="M43" s="67"/>
      <c r="N43" s="67"/>
      <c r="O43" s="67"/>
      <c r="P43" s="67"/>
      <c r="Q43" s="67"/>
    </row>
    <row r="44" spans="1:17" ht="14.4" x14ac:dyDescent="0.3">
      <c r="A44" s="67"/>
      <c r="B44" s="67"/>
      <c r="C44" s="67"/>
      <c r="D44" s="67"/>
      <c r="E44" s="67"/>
      <c r="F44" s="154"/>
      <c r="G44" s="154"/>
      <c r="H44" s="154"/>
      <c r="I44" s="67"/>
      <c r="J44" s="67"/>
      <c r="K44" s="67"/>
      <c r="L44" s="67"/>
      <c r="M44" s="67"/>
      <c r="N44" s="67"/>
      <c r="O44" s="67"/>
      <c r="P44" s="67"/>
      <c r="Q44" s="67"/>
    </row>
  </sheetData>
  <mergeCells count="12">
    <mergeCell ref="F2:M2"/>
    <mergeCell ref="F3:M3"/>
    <mergeCell ref="A12:P12"/>
    <mergeCell ref="A5:E5"/>
    <mergeCell ref="A1:E1"/>
    <mergeCell ref="F7:H7"/>
    <mergeCell ref="F9:H9"/>
    <mergeCell ref="A2:E2"/>
    <mergeCell ref="A3:E3"/>
    <mergeCell ref="A4:E4"/>
    <mergeCell ref="F4:M4"/>
    <mergeCell ref="F1:M1"/>
  </mergeCells>
  <phoneticPr fontId="31" type="noConversion"/>
  <pageMargins left="0.7" right="0.7" top="0.75" bottom="0.75" header="0.3" footer="0.3"/>
  <pageSetup paperSize="9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6"/>
  <sheetViews>
    <sheetView topLeftCell="B1" zoomScale="91" zoomScaleNormal="100" workbookViewId="0">
      <selection activeCell="I12" sqref="I12"/>
    </sheetView>
  </sheetViews>
  <sheetFormatPr defaultRowHeight="14.4" x14ac:dyDescent="0.3"/>
  <cols>
    <col min="2" max="2" width="52.109375" bestFit="1" customWidth="1"/>
    <col min="3" max="3" width="52.109375" customWidth="1"/>
    <col min="4" max="4" width="17.5546875" customWidth="1"/>
    <col min="5" max="5" width="16.88671875" bestFit="1" customWidth="1"/>
    <col min="6" max="6" width="16" customWidth="1"/>
    <col min="7" max="7" width="13.109375" customWidth="1"/>
    <col min="8" max="8" width="18" customWidth="1"/>
    <col min="9" max="9" width="17" bestFit="1" customWidth="1"/>
    <col min="10" max="10" width="17" customWidth="1"/>
    <col min="11" max="12" width="14.6640625" bestFit="1" customWidth="1"/>
    <col min="13" max="13" width="17" customWidth="1"/>
    <col min="17" max="17" width="23.5546875" bestFit="1" customWidth="1"/>
    <col min="18" max="18" width="22.109375" customWidth="1"/>
    <col min="19" max="19" width="37.109375" bestFit="1" customWidth="1"/>
    <col min="20" max="20" width="27.5546875" customWidth="1"/>
  </cols>
  <sheetData>
    <row r="1" spans="1:40" ht="20.25" customHeight="1" x14ac:dyDescent="0.3">
      <c r="A1" s="292" t="s">
        <v>38</v>
      </c>
      <c r="B1" s="293"/>
      <c r="C1" s="293"/>
      <c r="D1" s="293"/>
      <c r="E1" s="294"/>
      <c r="F1" s="295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4"/>
      <c r="S1" s="24"/>
      <c r="T1" s="25"/>
    </row>
    <row r="2" spans="1:40" ht="21.75" customHeight="1" x14ac:dyDescent="0.3">
      <c r="A2" s="292" t="s">
        <v>1</v>
      </c>
      <c r="B2" s="293"/>
      <c r="C2" s="293"/>
      <c r="D2" s="293"/>
      <c r="E2" s="294"/>
      <c r="F2" s="295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6"/>
      <c r="S2" s="26"/>
      <c r="T2" s="27"/>
    </row>
    <row r="3" spans="1:40" ht="22.5" customHeight="1" x14ac:dyDescent="0.3">
      <c r="A3" s="292" t="s">
        <v>2</v>
      </c>
      <c r="B3" s="293"/>
      <c r="C3" s="293"/>
      <c r="D3" s="293"/>
      <c r="E3" s="294"/>
      <c r="F3" s="295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4"/>
      <c r="S3" s="24"/>
      <c r="T3" s="25"/>
    </row>
    <row r="4" spans="1:40" ht="24.75" customHeight="1" x14ac:dyDescent="0.3">
      <c r="A4" s="297" t="s">
        <v>3</v>
      </c>
      <c r="B4" s="298"/>
      <c r="C4" s="298"/>
      <c r="D4" s="298"/>
      <c r="E4" s="299"/>
      <c r="F4" s="295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8"/>
      <c r="S4" s="28"/>
      <c r="T4" s="29"/>
    </row>
    <row r="5" spans="1:40" ht="24.75" customHeight="1" x14ac:dyDescent="0.3">
      <c r="A5" s="277" t="s">
        <v>4</v>
      </c>
      <c r="B5" s="278"/>
      <c r="C5" s="278"/>
      <c r="D5" s="278"/>
      <c r="E5" s="279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1"/>
      <c r="S5" s="51"/>
      <c r="T5" s="52"/>
    </row>
    <row r="6" spans="1:40" x14ac:dyDescent="0.3">
      <c r="A6" s="30">
        <v>1</v>
      </c>
      <c r="B6" s="30">
        <v>2</v>
      </c>
      <c r="C6" s="30">
        <v>3</v>
      </c>
      <c r="D6" s="30">
        <v>4</v>
      </c>
      <c r="E6" s="30">
        <v>5</v>
      </c>
      <c r="F6" s="31">
        <v>6</v>
      </c>
      <c r="G6" s="31">
        <v>7</v>
      </c>
      <c r="H6" s="31">
        <v>8</v>
      </c>
      <c r="I6" s="31">
        <v>9</v>
      </c>
      <c r="J6" s="31"/>
      <c r="K6" s="31"/>
      <c r="L6" s="31"/>
      <c r="M6" s="31"/>
      <c r="N6" s="31">
        <v>10</v>
      </c>
      <c r="O6" s="31">
        <v>11</v>
      </c>
      <c r="P6" s="31">
        <v>12</v>
      </c>
      <c r="Q6" s="31">
        <v>13</v>
      </c>
      <c r="R6" s="31">
        <v>14</v>
      </c>
      <c r="S6" s="31">
        <v>15</v>
      </c>
      <c r="T6" s="31">
        <v>16</v>
      </c>
    </row>
    <row r="7" spans="1:40" ht="110.4" x14ac:dyDescent="0.3">
      <c r="A7" s="19" t="s">
        <v>5</v>
      </c>
      <c r="B7" s="20" t="s">
        <v>6</v>
      </c>
      <c r="C7" s="20" t="s">
        <v>7</v>
      </c>
      <c r="D7" s="20" t="s">
        <v>8</v>
      </c>
      <c r="E7" s="19" t="s">
        <v>9</v>
      </c>
      <c r="F7" s="300" t="s">
        <v>10</v>
      </c>
      <c r="G7" s="301"/>
      <c r="H7" s="302"/>
      <c r="I7" s="19" t="s">
        <v>39</v>
      </c>
      <c r="J7" s="57" t="s">
        <v>40</v>
      </c>
      <c r="K7" s="57" t="s">
        <v>41</v>
      </c>
      <c r="L7" s="57" t="s">
        <v>42</v>
      </c>
      <c r="M7" s="57" t="s">
        <v>43</v>
      </c>
      <c r="N7" s="19" t="s">
        <v>44</v>
      </c>
      <c r="O7" s="19" t="s">
        <v>13</v>
      </c>
      <c r="P7" s="19" t="s">
        <v>14</v>
      </c>
      <c r="Q7" s="19" t="s">
        <v>15</v>
      </c>
      <c r="R7" s="22" t="s">
        <v>16</v>
      </c>
      <c r="S7" s="22" t="s">
        <v>17</v>
      </c>
      <c r="T7" s="22" t="s">
        <v>18</v>
      </c>
    </row>
    <row r="8" spans="1:40" ht="70.5" customHeight="1" x14ac:dyDescent="0.3">
      <c r="A8" s="32"/>
      <c r="B8" s="32"/>
      <c r="C8" s="32"/>
      <c r="D8" s="54" t="s">
        <v>19</v>
      </c>
      <c r="E8" s="54" t="s">
        <v>20</v>
      </c>
      <c r="F8" s="55" t="s">
        <v>21</v>
      </c>
      <c r="G8" s="55" t="s">
        <v>22</v>
      </c>
      <c r="H8" s="55" t="s">
        <v>23</v>
      </c>
      <c r="I8" s="35" t="s">
        <v>24</v>
      </c>
      <c r="J8" s="35"/>
      <c r="K8" s="35"/>
      <c r="L8" s="35"/>
      <c r="M8" s="35"/>
      <c r="N8" s="33"/>
      <c r="O8" s="33"/>
      <c r="P8" s="32"/>
      <c r="Q8" s="32"/>
      <c r="R8" s="34"/>
      <c r="S8" s="34"/>
      <c r="T8" s="34"/>
    </row>
    <row r="9" spans="1:40" ht="15.6" x14ac:dyDescent="0.3">
      <c r="A9" s="303" t="s">
        <v>45</v>
      </c>
      <c r="B9" s="304"/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5"/>
    </row>
    <row r="10" spans="1:40" s="123" customFormat="1" x14ac:dyDescent="0.3">
      <c r="A10" s="156"/>
      <c r="B10" s="157" t="s">
        <v>46</v>
      </c>
      <c r="C10" s="157" t="s">
        <v>46</v>
      </c>
      <c r="D10" s="53" t="s">
        <v>47</v>
      </c>
      <c r="E10" s="158"/>
      <c r="F10" s="159">
        <v>1000000</v>
      </c>
      <c r="G10" s="159" t="s">
        <v>48</v>
      </c>
      <c r="H10" s="159" t="s">
        <v>49</v>
      </c>
      <c r="I10" s="160" t="s">
        <v>50</v>
      </c>
      <c r="J10" s="159">
        <v>1000000</v>
      </c>
      <c r="K10" s="267">
        <v>0</v>
      </c>
      <c r="L10" s="267">
        <v>0</v>
      </c>
      <c r="M10" s="159">
        <v>0</v>
      </c>
      <c r="N10" s="162"/>
      <c r="O10" s="161"/>
      <c r="P10" s="161"/>
      <c r="Q10" s="162"/>
      <c r="R10" s="163"/>
      <c r="S10" s="164"/>
      <c r="T10" s="165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</row>
    <row r="11" spans="1:40" s="123" customFormat="1" x14ac:dyDescent="0.3">
      <c r="A11" s="156">
        <v>30000000</v>
      </c>
      <c r="B11" s="157" t="s">
        <v>51</v>
      </c>
      <c r="C11" s="157" t="s">
        <v>51</v>
      </c>
      <c r="D11" s="53" t="s">
        <v>52</v>
      </c>
      <c r="E11" s="158"/>
      <c r="F11" s="159">
        <f>SUM(J11:L11)</f>
        <v>103000000</v>
      </c>
      <c r="G11" s="159"/>
      <c r="H11" s="159"/>
      <c r="I11" s="160"/>
      <c r="J11" s="159">
        <v>30000000</v>
      </c>
      <c r="K11" s="267">
        <v>35000000</v>
      </c>
      <c r="L11" s="267">
        <v>38000000</v>
      </c>
      <c r="M11" s="159"/>
      <c r="N11" s="162"/>
      <c r="O11" s="161"/>
      <c r="P11" s="161"/>
      <c r="Q11" s="162"/>
      <c r="R11" s="163"/>
      <c r="S11" s="164"/>
      <c r="T11" s="165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</row>
    <row r="12" spans="1:40" x14ac:dyDescent="0.3">
      <c r="A12" s="100"/>
      <c r="B12" s="53"/>
      <c r="C12" s="53"/>
      <c r="D12" s="100"/>
      <c r="E12" s="100"/>
      <c r="F12" s="159"/>
      <c r="G12" s="159"/>
      <c r="H12" s="159"/>
      <c r="I12" s="160"/>
      <c r="J12" s="161"/>
      <c r="K12" s="161"/>
      <c r="L12" s="161"/>
      <c r="M12" s="159"/>
      <c r="N12" s="162"/>
      <c r="O12" s="161"/>
      <c r="P12" s="161"/>
      <c r="Q12" s="161"/>
      <c r="R12" s="167"/>
      <c r="S12" s="166"/>
      <c r="T12" s="88"/>
    </row>
    <row r="13" spans="1:40" ht="15" thickBot="1" x14ac:dyDescent="0.35">
      <c r="A13" s="100"/>
      <c r="B13" s="101"/>
      <c r="C13" s="101"/>
      <c r="D13" s="100"/>
      <c r="E13" s="100"/>
      <c r="F13" s="187">
        <f>SUM(F10)</f>
        <v>1000000</v>
      </c>
      <c r="G13" s="95"/>
      <c r="H13" s="95"/>
      <c r="I13" s="96"/>
      <c r="J13" s="186"/>
      <c r="K13" s="90"/>
      <c r="L13" s="90"/>
      <c r="M13" s="95"/>
      <c r="N13" s="98"/>
      <c r="O13" s="90"/>
      <c r="P13" s="90"/>
      <c r="Q13" s="90"/>
      <c r="R13" s="97"/>
      <c r="S13" s="94"/>
      <c r="T13" s="99"/>
    </row>
    <row r="14" spans="1:40" ht="21.6" thickTop="1" x14ac:dyDescent="0.3">
      <c r="A14" s="66"/>
      <c r="B14" s="73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40" x14ac:dyDescent="0.3">
      <c r="P15" s="91"/>
      <c r="Q15" s="91"/>
      <c r="R15" s="91"/>
      <c r="S15" s="91"/>
      <c r="T15" s="91"/>
    </row>
    <row r="16" spans="1:40" x14ac:dyDescent="0.3">
      <c r="P16" s="91"/>
      <c r="Q16" s="91"/>
      <c r="R16" s="91"/>
      <c r="S16" s="91"/>
      <c r="T16" s="91"/>
    </row>
  </sheetData>
  <mergeCells count="11">
    <mergeCell ref="A5:E5"/>
    <mergeCell ref="A4:E4"/>
    <mergeCell ref="F4:Q4"/>
    <mergeCell ref="F7:H7"/>
    <mergeCell ref="A9:T9"/>
    <mergeCell ref="A1:E1"/>
    <mergeCell ref="F1:Q1"/>
    <mergeCell ref="A2:E2"/>
    <mergeCell ref="F2:Q2"/>
    <mergeCell ref="A3:E3"/>
    <mergeCell ref="F3:Q3"/>
  </mergeCells>
  <phoneticPr fontId="9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O53"/>
  <sheetViews>
    <sheetView topLeftCell="B1" zoomScale="70" zoomScaleNormal="70" workbookViewId="0">
      <pane xSplit="1" topLeftCell="C1" activePane="topRight" state="frozen"/>
      <selection activeCell="B6" sqref="B6"/>
      <selection pane="topRight" activeCell="C19" sqref="C19"/>
    </sheetView>
  </sheetViews>
  <sheetFormatPr defaultRowHeight="14.4" x14ac:dyDescent="0.3"/>
  <cols>
    <col min="1" max="1" width="14.109375" customWidth="1"/>
    <col min="2" max="2" width="74.6640625" customWidth="1"/>
    <col min="3" max="3" width="88.5546875" bestFit="1" customWidth="1"/>
    <col min="4" max="4" width="25.88671875" customWidth="1"/>
    <col min="5" max="5" width="15.88671875" customWidth="1"/>
    <col min="6" max="6" width="21.88671875" style="178" customWidth="1"/>
    <col min="7" max="7" width="13" bestFit="1" customWidth="1"/>
    <col min="8" max="8" width="20.44140625" customWidth="1"/>
    <col min="9" max="12" width="17.44140625" customWidth="1"/>
    <col min="13" max="13" width="17.44140625" style="178" customWidth="1"/>
    <col min="14" max="14" width="18.109375" customWidth="1"/>
    <col min="15" max="15" width="16.5546875" customWidth="1"/>
    <col min="16" max="16" width="18.109375" customWidth="1"/>
    <col min="17" max="17" width="35.109375" customWidth="1"/>
    <col min="18" max="18" width="40" customWidth="1"/>
    <col min="19" max="19" width="29.109375" customWidth="1"/>
    <col min="20" max="20" width="28.88671875" customWidth="1"/>
  </cols>
  <sheetData>
    <row r="1" spans="1:93" ht="15.6" x14ac:dyDescent="0.3">
      <c r="A1" s="313" t="s">
        <v>38</v>
      </c>
      <c r="B1" s="314"/>
      <c r="C1" s="314"/>
      <c r="D1" s="314"/>
      <c r="E1" s="315"/>
    </row>
    <row r="2" spans="1:93" ht="15.6" x14ac:dyDescent="0.3">
      <c r="A2" s="313" t="s">
        <v>1</v>
      </c>
      <c r="B2" s="314"/>
      <c r="C2" s="314"/>
      <c r="D2" s="314"/>
      <c r="E2" s="315"/>
    </row>
    <row r="3" spans="1:93" ht="15.6" x14ac:dyDescent="0.3">
      <c r="A3" s="313" t="s">
        <v>2</v>
      </c>
      <c r="B3" s="314"/>
      <c r="C3" s="314"/>
      <c r="D3" s="314"/>
      <c r="E3" s="315"/>
    </row>
    <row r="4" spans="1:93" ht="15.6" x14ac:dyDescent="0.3">
      <c r="A4" s="316" t="s">
        <v>3</v>
      </c>
      <c r="B4" s="317"/>
      <c r="C4" s="317"/>
      <c r="D4" s="317"/>
      <c r="E4" s="318"/>
    </row>
    <row r="5" spans="1:93" ht="15.6" x14ac:dyDescent="0.3">
      <c r="A5" s="319" t="s">
        <v>4</v>
      </c>
      <c r="B5" s="320"/>
      <c r="C5" s="320"/>
      <c r="D5" s="320"/>
      <c r="E5" s="321"/>
    </row>
    <row r="6" spans="1:93" ht="24" customHeight="1" x14ac:dyDescent="0.3">
      <c r="A6" s="44">
        <v>1</v>
      </c>
      <c r="B6" s="44">
        <v>2</v>
      </c>
      <c r="C6" s="44">
        <v>3</v>
      </c>
      <c r="D6" s="44">
        <v>4</v>
      </c>
      <c r="E6" s="44">
        <v>5</v>
      </c>
      <c r="F6" s="179">
        <v>6</v>
      </c>
      <c r="G6" s="44">
        <v>7</v>
      </c>
      <c r="H6" s="44">
        <v>8</v>
      </c>
      <c r="I6" s="44">
        <v>9</v>
      </c>
      <c r="J6" s="44"/>
      <c r="K6" s="44"/>
      <c r="L6" s="44"/>
      <c r="M6" s="179"/>
      <c r="N6" s="44">
        <v>10</v>
      </c>
      <c r="O6" s="44">
        <v>11</v>
      </c>
      <c r="P6" s="44">
        <v>12</v>
      </c>
      <c r="Q6" s="44">
        <v>13</v>
      </c>
      <c r="R6" s="44">
        <v>14</v>
      </c>
      <c r="S6" s="44">
        <v>15</v>
      </c>
      <c r="T6" s="44">
        <v>16</v>
      </c>
    </row>
    <row r="7" spans="1:93" ht="57.6" x14ac:dyDescent="0.3">
      <c r="A7" s="217" t="s">
        <v>5</v>
      </c>
      <c r="B7" s="218" t="s">
        <v>6</v>
      </c>
      <c r="C7" s="218" t="s">
        <v>7</v>
      </c>
      <c r="D7" s="218" t="s">
        <v>8</v>
      </c>
      <c r="E7" s="217" t="s">
        <v>9</v>
      </c>
      <c r="F7" s="306" t="s">
        <v>10</v>
      </c>
      <c r="G7" s="307"/>
      <c r="H7" s="308"/>
      <c r="I7" s="217" t="s">
        <v>39</v>
      </c>
      <c r="J7" s="219" t="s">
        <v>40</v>
      </c>
      <c r="K7" s="219" t="s">
        <v>41</v>
      </c>
      <c r="L7" s="220" t="s">
        <v>42</v>
      </c>
      <c r="M7" s="220" t="s">
        <v>43</v>
      </c>
      <c r="N7" s="217" t="s">
        <v>44</v>
      </c>
      <c r="O7" s="217" t="s">
        <v>13</v>
      </c>
      <c r="P7" s="217" t="s">
        <v>14</v>
      </c>
      <c r="Q7" s="217" t="s">
        <v>15</v>
      </c>
      <c r="R7" s="221" t="s">
        <v>16</v>
      </c>
      <c r="S7" s="221" t="s">
        <v>17</v>
      </c>
      <c r="T7" s="221" t="s">
        <v>18</v>
      </c>
    </row>
    <row r="8" spans="1:93" ht="37.950000000000003" customHeight="1" x14ac:dyDescent="0.3">
      <c r="A8" s="222"/>
      <c r="B8" s="223"/>
      <c r="C8" s="223"/>
      <c r="D8" s="224" t="s">
        <v>19</v>
      </c>
      <c r="E8" s="224" t="s">
        <v>20</v>
      </c>
      <c r="F8" s="225" t="s">
        <v>21</v>
      </c>
      <c r="G8" s="226" t="s">
        <v>22</v>
      </c>
      <c r="H8" s="226" t="s">
        <v>53</v>
      </c>
      <c r="I8" s="224" t="s">
        <v>24</v>
      </c>
      <c r="J8" s="224"/>
      <c r="K8" s="224"/>
      <c r="L8" s="224"/>
      <c r="M8" s="225"/>
      <c r="N8" s="227"/>
      <c r="O8" s="227"/>
      <c r="P8" s="222"/>
      <c r="Q8" s="222"/>
      <c r="R8" s="228"/>
      <c r="S8" s="228"/>
      <c r="T8" s="228"/>
    </row>
    <row r="9" spans="1:93" ht="40.5" customHeight="1" x14ac:dyDescent="0.3">
      <c r="A9" s="309" t="s">
        <v>54</v>
      </c>
      <c r="B9" s="310"/>
      <c r="C9" s="310"/>
      <c r="D9" s="310"/>
      <c r="E9" s="310"/>
      <c r="F9" s="311"/>
      <c r="G9" s="310"/>
      <c r="H9" s="310"/>
      <c r="I9" s="310"/>
      <c r="J9" s="310"/>
      <c r="K9" s="310"/>
      <c r="L9" s="310"/>
      <c r="M9" s="311"/>
      <c r="N9" s="310"/>
      <c r="O9" s="310"/>
      <c r="P9" s="310"/>
      <c r="Q9" s="310"/>
      <c r="R9" s="310"/>
      <c r="S9" s="310"/>
      <c r="T9" s="312"/>
    </row>
    <row r="10" spans="1:93" x14ac:dyDescent="0.3">
      <c r="A10" s="71"/>
      <c r="B10" s="56" t="s">
        <v>55</v>
      </c>
      <c r="C10" s="56" t="s">
        <v>56</v>
      </c>
      <c r="D10" s="53" t="s">
        <v>47</v>
      </c>
      <c r="E10" s="131"/>
      <c r="F10" s="270">
        <f>SUM(J10:L10)</f>
        <v>1400000</v>
      </c>
      <c r="G10" s="70" t="s">
        <v>48</v>
      </c>
      <c r="H10" s="89" t="s">
        <v>49</v>
      </c>
      <c r="I10" s="138" t="s">
        <v>57</v>
      </c>
      <c r="J10" s="268">
        <v>900000</v>
      </c>
      <c r="K10" s="268">
        <v>500000</v>
      </c>
      <c r="L10" s="268">
        <v>0</v>
      </c>
      <c r="M10" s="136"/>
      <c r="N10" s="129"/>
      <c r="O10" s="129"/>
      <c r="P10" s="90"/>
      <c r="Q10" s="130"/>
      <c r="R10" s="130"/>
      <c r="S10" s="69"/>
      <c r="T10" s="68"/>
    </row>
    <row r="11" spans="1:93" x14ac:dyDescent="0.3">
      <c r="A11" s="71"/>
      <c r="B11" s="56" t="s">
        <v>58</v>
      </c>
      <c r="C11" s="56" t="s">
        <v>59</v>
      </c>
      <c r="D11" s="53" t="s">
        <v>47</v>
      </c>
      <c r="E11" s="132"/>
      <c r="F11" s="270">
        <f t="shared" ref="F11:F46" si="0">SUM(J11:L11)</f>
        <v>1000000</v>
      </c>
      <c r="G11" s="70" t="s">
        <v>48</v>
      </c>
      <c r="H11" s="89" t="s">
        <v>49</v>
      </c>
      <c r="I11" s="138" t="s">
        <v>57</v>
      </c>
      <c r="J11" s="268">
        <v>500000</v>
      </c>
      <c r="K11" s="268">
        <v>500000</v>
      </c>
      <c r="L11" s="268">
        <v>0</v>
      </c>
      <c r="M11" s="136"/>
      <c r="N11" s="133"/>
      <c r="O11" s="129"/>
      <c r="P11" s="90"/>
      <c r="Q11" s="130"/>
      <c r="R11" s="130"/>
      <c r="S11" s="92"/>
      <c r="T11" s="68"/>
    </row>
    <row r="12" spans="1:93" x14ac:dyDescent="0.3">
      <c r="A12" s="71"/>
      <c r="B12" s="56" t="s">
        <v>60</v>
      </c>
      <c r="C12" s="56" t="s">
        <v>61</v>
      </c>
      <c r="D12" s="53" t="s">
        <v>47</v>
      </c>
      <c r="E12" s="56"/>
      <c r="F12" s="270">
        <f t="shared" si="0"/>
        <v>7000000</v>
      </c>
      <c r="G12" s="229" t="s">
        <v>48</v>
      </c>
      <c r="H12" s="173" t="s">
        <v>49</v>
      </c>
      <c r="I12" s="230" t="s">
        <v>57</v>
      </c>
      <c r="J12" s="269">
        <v>3500000</v>
      </c>
      <c r="K12" s="269">
        <v>1500000</v>
      </c>
      <c r="L12" s="269">
        <v>2000000</v>
      </c>
      <c r="M12" s="182"/>
      <c r="N12" s="235"/>
      <c r="O12" s="231"/>
      <c r="P12" s="161"/>
      <c r="Q12" s="232"/>
      <c r="R12" s="232"/>
      <c r="S12" s="234"/>
      <c r="T12" s="53"/>
    </row>
    <row r="13" spans="1:93" x14ac:dyDescent="0.3">
      <c r="A13" s="71"/>
      <c r="B13" s="56" t="s">
        <v>62</v>
      </c>
      <c r="C13" s="56" t="s">
        <v>63</v>
      </c>
      <c r="D13" s="53" t="s">
        <v>47</v>
      </c>
      <c r="E13" s="56"/>
      <c r="F13" s="270">
        <f t="shared" si="0"/>
        <v>1000000</v>
      </c>
      <c r="G13" s="229" t="s">
        <v>48</v>
      </c>
      <c r="H13" s="173" t="s">
        <v>49</v>
      </c>
      <c r="I13" s="230" t="s">
        <v>57</v>
      </c>
      <c r="J13" s="269">
        <v>1000000</v>
      </c>
      <c r="K13" s="269">
        <v>0</v>
      </c>
      <c r="L13" s="269">
        <v>0</v>
      </c>
      <c r="M13" s="182"/>
      <c r="N13" s="235"/>
      <c r="O13" s="231"/>
      <c r="P13" s="161"/>
      <c r="Q13" s="232"/>
      <c r="R13" s="232"/>
      <c r="S13" s="234"/>
      <c r="T13" s="53"/>
    </row>
    <row r="14" spans="1:93" s="76" customFormat="1" x14ac:dyDescent="0.3">
      <c r="A14" s="77"/>
      <c r="B14" s="56" t="s">
        <v>64</v>
      </c>
      <c r="C14" s="56" t="s">
        <v>65</v>
      </c>
      <c r="D14" s="68" t="s">
        <v>66</v>
      </c>
      <c r="E14" s="132"/>
      <c r="F14" s="270">
        <f t="shared" si="0"/>
        <v>1000000</v>
      </c>
      <c r="G14" s="70" t="s">
        <v>48</v>
      </c>
      <c r="H14" s="89" t="s">
        <v>49</v>
      </c>
      <c r="I14" s="138" t="s">
        <v>57</v>
      </c>
      <c r="J14" s="268">
        <v>1000000</v>
      </c>
      <c r="K14" s="268">
        <v>0</v>
      </c>
      <c r="L14" s="268">
        <v>0</v>
      </c>
      <c r="M14" s="136"/>
      <c r="N14" s="134"/>
      <c r="O14" s="129"/>
      <c r="P14" s="90"/>
      <c r="Q14" s="130"/>
      <c r="R14" s="130"/>
      <c r="S14" s="93"/>
      <c r="T14" s="68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 s="76" customFormat="1" x14ac:dyDescent="0.3">
      <c r="A15" s="74"/>
      <c r="B15" s="56" t="s">
        <v>67</v>
      </c>
      <c r="C15" s="56" t="s">
        <v>68</v>
      </c>
      <c r="D15" s="53" t="s">
        <v>47</v>
      </c>
      <c r="E15" s="56"/>
      <c r="F15" s="270">
        <f t="shared" si="0"/>
        <v>2000000</v>
      </c>
      <c r="G15" s="229" t="s">
        <v>48</v>
      </c>
      <c r="H15" s="173" t="s">
        <v>49</v>
      </c>
      <c r="I15" s="230" t="s">
        <v>57</v>
      </c>
      <c r="J15" s="269">
        <v>1000000</v>
      </c>
      <c r="K15" s="269">
        <v>1000000</v>
      </c>
      <c r="L15" s="269">
        <v>0</v>
      </c>
      <c r="M15" s="182"/>
      <c r="N15" s="235"/>
      <c r="O15" s="231"/>
      <c r="P15" s="161"/>
      <c r="Q15" s="232"/>
      <c r="R15" s="232"/>
      <c r="S15" s="117"/>
      <c r="T15" s="53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 s="76" customFormat="1" x14ac:dyDescent="0.3">
      <c r="A16" s="74"/>
      <c r="B16" s="56" t="s">
        <v>69</v>
      </c>
      <c r="C16" s="56" t="s">
        <v>70</v>
      </c>
      <c r="D16" s="68" t="s">
        <v>66</v>
      </c>
      <c r="E16" s="132"/>
      <c r="F16" s="270">
        <f t="shared" si="0"/>
        <v>1500000</v>
      </c>
      <c r="G16" s="70" t="s">
        <v>48</v>
      </c>
      <c r="H16" s="89" t="s">
        <v>49</v>
      </c>
      <c r="I16" s="138" t="s">
        <v>57</v>
      </c>
      <c r="J16" s="268">
        <v>1500000</v>
      </c>
      <c r="K16" s="268">
        <v>0</v>
      </c>
      <c r="L16" s="268">
        <v>0</v>
      </c>
      <c r="M16" s="136"/>
      <c r="N16" s="134"/>
      <c r="O16" s="129"/>
      <c r="P16" s="90"/>
      <c r="Q16" s="130"/>
      <c r="R16" s="130"/>
      <c r="S16" s="93"/>
      <c r="T16" s="68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 s="76" customFormat="1" x14ac:dyDescent="0.3">
      <c r="A17" s="74"/>
      <c r="B17" s="56" t="s">
        <v>71</v>
      </c>
      <c r="C17" s="56" t="s">
        <v>72</v>
      </c>
      <c r="D17" s="68" t="s">
        <v>66</v>
      </c>
      <c r="E17" s="132"/>
      <c r="F17" s="270">
        <f t="shared" si="0"/>
        <v>7300000</v>
      </c>
      <c r="G17" s="70" t="s">
        <v>48</v>
      </c>
      <c r="H17" s="89" t="s">
        <v>49</v>
      </c>
      <c r="I17" s="138" t="s">
        <v>57</v>
      </c>
      <c r="J17" s="268">
        <v>4300000</v>
      </c>
      <c r="K17" s="268">
        <v>3000000</v>
      </c>
      <c r="L17" s="268">
        <v>0</v>
      </c>
      <c r="M17" s="136"/>
      <c r="N17" s="134"/>
      <c r="O17" s="129"/>
      <c r="P17" s="90"/>
      <c r="Q17" s="130"/>
      <c r="R17" s="130"/>
      <c r="S17" s="93"/>
      <c r="T17" s="68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 s="76" customFormat="1" x14ac:dyDescent="0.3">
      <c r="A18" s="74"/>
      <c r="B18" s="56" t="s">
        <v>73</v>
      </c>
      <c r="C18" s="56" t="s">
        <v>74</v>
      </c>
      <c r="D18" s="53" t="s">
        <v>47</v>
      </c>
      <c r="E18" s="56"/>
      <c r="F18" s="270">
        <f t="shared" si="0"/>
        <v>1000000</v>
      </c>
      <c r="G18" s="229" t="s">
        <v>48</v>
      </c>
      <c r="H18" s="173" t="s">
        <v>49</v>
      </c>
      <c r="I18" s="230" t="s">
        <v>57</v>
      </c>
      <c r="J18" s="269">
        <v>1000000</v>
      </c>
      <c r="K18" s="269">
        <v>0</v>
      </c>
      <c r="L18" s="269">
        <v>0</v>
      </c>
      <c r="M18" s="182"/>
      <c r="N18" s="235"/>
      <c r="O18" s="231"/>
      <c r="P18" s="161"/>
      <c r="Q18" s="232"/>
      <c r="R18" s="232"/>
      <c r="S18" s="117"/>
      <c r="T18" s="53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 s="76" customFormat="1" x14ac:dyDescent="0.3">
      <c r="A19" s="74"/>
      <c r="B19" s="56" t="s">
        <v>75</v>
      </c>
      <c r="C19" s="56" t="s">
        <v>74</v>
      </c>
      <c r="D19" s="68" t="s">
        <v>66</v>
      </c>
      <c r="E19" s="132"/>
      <c r="F19" s="270">
        <f t="shared" si="0"/>
        <v>1000000</v>
      </c>
      <c r="G19" s="70" t="s">
        <v>48</v>
      </c>
      <c r="H19" s="89" t="s">
        <v>49</v>
      </c>
      <c r="I19" s="138" t="s">
        <v>57</v>
      </c>
      <c r="J19" s="268">
        <v>1000000</v>
      </c>
      <c r="K19" s="268">
        <v>0</v>
      </c>
      <c r="L19" s="268">
        <v>0</v>
      </c>
      <c r="M19" s="136"/>
      <c r="N19" s="134"/>
      <c r="O19" s="129"/>
      <c r="P19" s="90"/>
      <c r="Q19" s="130"/>
      <c r="R19" s="130"/>
      <c r="S19" s="93"/>
      <c r="T19" s="68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 s="76" customFormat="1" x14ac:dyDescent="0.3">
      <c r="A20" s="74"/>
      <c r="B20" s="56" t="s">
        <v>76</v>
      </c>
      <c r="C20" s="56" t="s">
        <v>74</v>
      </c>
      <c r="D20" s="53" t="s">
        <v>47</v>
      </c>
      <c r="E20" s="56"/>
      <c r="F20" s="270">
        <f t="shared" si="0"/>
        <v>2000000</v>
      </c>
      <c r="G20" s="229" t="s">
        <v>48</v>
      </c>
      <c r="H20" s="173" t="s">
        <v>49</v>
      </c>
      <c r="I20" s="230" t="s">
        <v>57</v>
      </c>
      <c r="J20" s="269">
        <v>1000000</v>
      </c>
      <c r="K20" s="269">
        <v>1000000</v>
      </c>
      <c r="L20" s="269">
        <v>0</v>
      </c>
      <c r="M20" s="182"/>
      <c r="N20" s="235"/>
      <c r="O20" s="231"/>
      <c r="P20" s="161"/>
      <c r="Q20" s="232"/>
      <c r="R20" s="232"/>
      <c r="S20" s="117"/>
      <c r="T20" s="53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 x14ac:dyDescent="0.3">
      <c r="A21" s="72"/>
      <c r="B21" s="56" t="s">
        <v>77</v>
      </c>
      <c r="C21" s="56" t="s">
        <v>77</v>
      </c>
      <c r="D21" s="53" t="s">
        <v>47</v>
      </c>
      <c r="E21" s="132"/>
      <c r="F21" s="270">
        <f t="shared" si="0"/>
        <v>2000000</v>
      </c>
      <c r="G21" s="229" t="s">
        <v>48</v>
      </c>
      <c r="H21" s="173" t="s">
        <v>49</v>
      </c>
      <c r="I21" s="230" t="s">
        <v>57</v>
      </c>
      <c r="J21" s="268">
        <v>2000000</v>
      </c>
      <c r="K21" s="268">
        <v>0</v>
      </c>
      <c r="L21" s="268">
        <v>0</v>
      </c>
      <c r="M21" s="136"/>
      <c r="N21" s="134"/>
      <c r="O21" s="129"/>
      <c r="P21" s="90"/>
      <c r="Q21" s="127"/>
      <c r="R21" s="130"/>
      <c r="S21" s="92"/>
      <c r="T21" s="68"/>
    </row>
    <row r="22" spans="1:93" x14ac:dyDescent="0.3">
      <c r="A22" s="72"/>
      <c r="B22" s="56" t="s">
        <v>78</v>
      </c>
      <c r="C22" s="135" t="s">
        <v>79</v>
      </c>
      <c r="D22" s="53" t="s">
        <v>47</v>
      </c>
      <c r="E22" s="132"/>
      <c r="F22" s="270">
        <f t="shared" si="0"/>
        <v>1000000</v>
      </c>
      <c r="G22" s="229" t="s">
        <v>48</v>
      </c>
      <c r="H22" s="173" t="s">
        <v>49</v>
      </c>
      <c r="I22" s="230" t="s">
        <v>57</v>
      </c>
      <c r="J22" s="268">
        <v>1000000</v>
      </c>
      <c r="K22" s="268">
        <v>0</v>
      </c>
      <c r="L22" s="268">
        <v>0</v>
      </c>
      <c r="M22" s="136"/>
      <c r="N22" s="134"/>
      <c r="O22" s="129"/>
      <c r="P22" s="90"/>
      <c r="Q22" s="126"/>
      <c r="R22" s="130"/>
      <c r="S22" s="92"/>
      <c r="T22" s="68"/>
    </row>
    <row r="23" spans="1:93" x14ac:dyDescent="0.3">
      <c r="B23" s="56" t="s">
        <v>80</v>
      </c>
      <c r="C23" s="135" t="s">
        <v>74</v>
      </c>
      <c r="D23" s="53" t="s">
        <v>47</v>
      </c>
      <c r="E23" s="56"/>
      <c r="F23" s="270">
        <f t="shared" si="0"/>
        <v>1000000</v>
      </c>
      <c r="G23" s="229" t="s">
        <v>48</v>
      </c>
      <c r="H23" s="173" t="s">
        <v>49</v>
      </c>
      <c r="I23" s="230" t="s">
        <v>57</v>
      </c>
      <c r="J23" s="181">
        <v>1000000</v>
      </c>
      <c r="K23" s="181">
        <v>0</v>
      </c>
      <c r="L23" s="181">
        <v>0</v>
      </c>
      <c r="M23" s="137"/>
      <c r="N23" s="125"/>
      <c r="O23" s="125"/>
      <c r="P23" s="124"/>
      <c r="Q23" s="124"/>
      <c r="R23" s="56"/>
      <c r="S23" s="56"/>
      <c r="T23" s="56"/>
    </row>
    <row r="24" spans="1:93" x14ac:dyDescent="0.3">
      <c r="B24" s="56" t="s">
        <v>81</v>
      </c>
      <c r="C24" s="135" t="s">
        <v>82</v>
      </c>
      <c r="D24" s="53" t="s">
        <v>47</v>
      </c>
      <c r="E24" s="56"/>
      <c r="F24" s="270">
        <f t="shared" si="0"/>
        <v>3000000</v>
      </c>
      <c r="G24" s="229" t="s">
        <v>48</v>
      </c>
      <c r="H24" s="173" t="s">
        <v>49</v>
      </c>
      <c r="I24" s="230" t="s">
        <v>57</v>
      </c>
      <c r="J24" s="181">
        <v>3000000</v>
      </c>
      <c r="K24" s="181">
        <v>0</v>
      </c>
      <c r="L24" s="181">
        <v>0</v>
      </c>
      <c r="M24" s="182"/>
      <c r="N24" s="235"/>
      <c r="O24" s="231"/>
      <c r="P24" s="161"/>
      <c r="Q24" s="232"/>
      <c r="R24" s="232"/>
      <c r="S24" s="117"/>
      <c r="T24" s="53"/>
    </row>
    <row r="25" spans="1:93" x14ac:dyDescent="0.3">
      <c r="B25" s="56" t="s">
        <v>83</v>
      </c>
      <c r="C25" s="56" t="s">
        <v>84</v>
      </c>
      <c r="D25" s="53" t="s">
        <v>47</v>
      </c>
      <c r="E25" s="56"/>
      <c r="F25" s="270">
        <f t="shared" si="0"/>
        <v>16500000</v>
      </c>
      <c r="G25" s="229" t="s">
        <v>48</v>
      </c>
      <c r="H25" s="173" t="s">
        <v>49</v>
      </c>
      <c r="I25" s="230" t="s">
        <v>57</v>
      </c>
      <c r="J25" s="181">
        <v>1500000</v>
      </c>
      <c r="K25" s="181">
        <v>5000000</v>
      </c>
      <c r="L25" s="181">
        <v>10000000</v>
      </c>
      <c r="M25" s="56"/>
      <c r="N25" s="56"/>
      <c r="O25" s="56"/>
      <c r="P25" s="56"/>
      <c r="Q25" s="56"/>
      <c r="R25" s="56"/>
      <c r="S25" s="56"/>
      <c r="T25" s="56"/>
    </row>
    <row r="26" spans="1:93" ht="27" customHeight="1" x14ac:dyDescent="0.3">
      <c r="B26" s="56" t="s">
        <v>85</v>
      </c>
      <c r="C26" s="56" t="s">
        <v>86</v>
      </c>
      <c r="D26" s="53" t="s">
        <v>47</v>
      </c>
      <c r="E26" s="56"/>
      <c r="F26" s="270">
        <f t="shared" si="0"/>
        <v>10500000</v>
      </c>
      <c r="G26" s="229" t="s">
        <v>48</v>
      </c>
      <c r="H26" s="173" t="s">
        <v>49</v>
      </c>
      <c r="I26" s="230" t="s">
        <v>57</v>
      </c>
      <c r="J26" s="181">
        <v>10500000</v>
      </c>
      <c r="K26" s="181">
        <v>0</v>
      </c>
      <c r="L26" s="181">
        <v>0</v>
      </c>
      <c r="M26" s="56"/>
      <c r="N26" s="56"/>
      <c r="O26" s="56"/>
      <c r="P26" s="56"/>
      <c r="Q26" s="56"/>
      <c r="R26" s="56"/>
      <c r="S26" s="56"/>
      <c r="T26" s="56"/>
    </row>
    <row r="27" spans="1:93" ht="27.75" customHeight="1" x14ac:dyDescent="0.3">
      <c r="B27" s="56" t="s">
        <v>87</v>
      </c>
      <c r="C27" s="56" t="s">
        <v>88</v>
      </c>
      <c r="D27" s="53" t="s">
        <v>47</v>
      </c>
      <c r="E27" s="56"/>
      <c r="F27" s="270">
        <f t="shared" si="0"/>
        <v>500000</v>
      </c>
      <c r="G27" s="229" t="s">
        <v>48</v>
      </c>
      <c r="H27" s="173" t="s">
        <v>49</v>
      </c>
      <c r="I27" s="230" t="s">
        <v>57</v>
      </c>
      <c r="J27" s="181">
        <v>500000</v>
      </c>
      <c r="K27" s="181">
        <v>0</v>
      </c>
      <c r="L27" s="181">
        <v>0</v>
      </c>
      <c r="M27" s="56"/>
      <c r="N27" s="56"/>
      <c r="O27" s="56"/>
      <c r="P27" s="56"/>
      <c r="Q27" s="56"/>
      <c r="R27" s="56"/>
      <c r="S27" s="56"/>
      <c r="T27" s="56"/>
    </row>
    <row r="28" spans="1:93" x14ac:dyDescent="0.3">
      <c r="B28" s="56" t="s">
        <v>89</v>
      </c>
      <c r="C28" s="56" t="s">
        <v>90</v>
      </c>
      <c r="D28" s="53" t="s">
        <v>47</v>
      </c>
      <c r="E28" s="56"/>
      <c r="F28" s="270">
        <f t="shared" si="0"/>
        <v>20000000</v>
      </c>
      <c r="G28" s="229" t="s">
        <v>48</v>
      </c>
      <c r="H28" s="173" t="s">
        <v>49</v>
      </c>
      <c r="I28" s="230" t="s">
        <v>57</v>
      </c>
      <c r="J28" s="181">
        <v>10000000</v>
      </c>
      <c r="K28" s="181">
        <v>10000000</v>
      </c>
      <c r="L28" s="181">
        <v>0</v>
      </c>
      <c r="M28" s="181"/>
      <c r="N28" s="56"/>
      <c r="O28" s="56"/>
      <c r="P28" s="56"/>
      <c r="Q28" s="56"/>
      <c r="R28" s="56"/>
      <c r="S28" s="56"/>
      <c r="T28" s="56"/>
    </row>
    <row r="29" spans="1:93" x14ac:dyDescent="0.3">
      <c r="B29" s="56" t="s">
        <v>91</v>
      </c>
      <c r="C29" s="56" t="s">
        <v>92</v>
      </c>
      <c r="D29" s="53" t="s">
        <v>47</v>
      </c>
      <c r="E29" s="56"/>
      <c r="F29" s="270">
        <f t="shared" si="0"/>
        <v>4000000</v>
      </c>
      <c r="G29" s="229" t="s">
        <v>48</v>
      </c>
      <c r="H29" s="173" t="s">
        <v>49</v>
      </c>
      <c r="I29" s="230" t="s">
        <v>57</v>
      </c>
      <c r="J29" s="181">
        <v>2000000</v>
      </c>
      <c r="K29" s="181">
        <v>2000000</v>
      </c>
      <c r="L29" s="181">
        <v>0</v>
      </c>
      <c r="M29" s="56"/>
      <c r="N29" s="56"/>
      <c r="O29" s="56"/>
      <c r="P29" s="56"/>
      <c r="Q29" s="56"/>
      <c r="R29" s="56"/>
      <c r="S29" s="56"/>
      <c r="T29" s="56"/>
    </row>
    <row r="30" spans="1:93" x14ac:dyDescent="0.3">
      <c r="B30" s="56" t="s">
        <v>93</v>
      </c>
      <c r="C30" s="56" t="s">
        <v>93</v>
      </c>
      <c r="D30" s="53" t="s">
        <v>47</v>
      </c>
      <c r="E30" s="56"/>
      <c r="F30" s="270">
        <f t="shared" si="0"/>
        <v>10000000</v>
      </c>
      <c r="G30" s="229" t="s">
        <v>48</v>
      </c>
      <c r="H30" s="173" t="s">
        <v>49</v>
      </c>
      <c r="I30" s="230" t="s">
        <v>57</v>
      </c>
      <c r="J30" s="181">
        <v>3000000</v>
      </c>
      <c r="K30" s="181">
        <v>4000000</v>
      </c>
      <c r="L30" s="181">
        <v>3000000</v>
      </c>
      <c r="M30" s="56"/>
      <c r="N30" s="56"/>
      <c r="O30" s="56"/>
      <c r="P30" s="56"/>
      <c r="Q30" s="56"/>
      <c r="R30" s="56"/>
      <c r="S30" s="56"/>
      <c r="T30" s="56"/>
    </row>
    <row r="31" spans="1:93" x14ac:dyDescent="0.3">
      <c r="B31" s="56" t="s">
        <v>94</v>
      </c>
      <c r="C31" s="56" t="s">
        <v>95</v>
      </c>
      <c r="D31" s="53" t="s">
        <v>47</v>
      </c>
      <c r="E31" s="56"/>
      <c r="F31" s="270">
        <f t="shared" si="0"/>
        <v>22000000</v>
      </c>
      <c r="G31" s="229" t="s">
        <v>48</v>
      </c>
      <c r="H31" s="173" t="s">
        <v>49</v>
      </c>
      <c r="I31" s="230" t="s">
        <v>57</v>
      </c>
      <c r="J31" s="181">
        <v>7000000</v>
      </c>
      <c r="K31" s="181">
        <v>5000000</v>
      </c>
      <c r="L31" s="181">
        <v>10000000</v>
      </c>
      <c r="M31" s="56"/>
      <c r="N31" s="56"/>
      <c r="O31" s="56"/>
      <c r="P31" s="56"/>
      <c r="Q31" s="56"/>
      <c r="R31" s="56"/>
      <c r="S31" s="56"/>
      <c r="T31" s="56"/>
    </row>
    <row r="32" spans="1:93" x14ac:dyDescent="0.3">
      <c r="B32" s="56" t="s">
        <v>96</v>
      </c>
      <c r="C32" s="56" t="s">
        <v>96</v>
      </c>
      <c r="D32" s="53" t="s">
        <v>47</v>
      </c>
      <c r="E32" s="56"/>
      <c r="F32" s="270">
        <f t="shared" si="0"/>
        <v>2000000</v>
      </c>
      <c r="G32" s="229" t="s">
        <v>48</v>
      </c>
      <c r="H32" s="173" t="s">
        <v>49</v>
      </c>
      <c r="I32" s="230" t="s">
        <v>57</v>
      </c>
      <c r="J32" s="181">
        <v>2000000</v>
      </c>
      <c r="K32" s="181">
        <v>0</v>
      </c>
      <c r="L32" s="181">
        <v>0</v>
      </c>
      <c r="M32" s="56"/>
      <c r="N32" s="56"/>
      <c r="O32" s="56"/>
      <c r="P32" s="56"/>
      <c r="Q32" s="56"/>
      <c r="R32" s="56"/>
      <c r="S32" s="56"/>
      <c r="T32" s="56"/>
    </row>
    <row r="33" spans="2:20" x14ac:dyDescent="0.3">
      <c r="B33" s="56" t="s">
        <v>97</v>
      </c>
      <c r="C33" s="56" t="s">
        <v>98</v>
      </c>
      <c r="D33" s="53" t="s">
        <v>47</v>
      </c>
      <c r="E33" s="56"/>
      <c r="F33" s="270">
        <f t="shared" si="0"/>
        <v>30000000</v>
      </c>
      <c r="G33" s="229" t="s">
        <v>48</v>
      </c>
      <c r="H33" s="173" t="s">
        <v>49</v>
      </c>
      <c r="I33" s="230" t="s">
        <v>57</v>
      </c>
      <c r="J33" s="181">
        <v>10000000</v>
      </c>
      <c r="K33" s="181">
        <v>10000000</v>
      </c>
      <c r="L33" s="181">
        <v>10000000</v>
      </c>
      <c r="M33" s="56"/>
      <c r="N33" s="56"/>
      <c r="O33" s="56"/>
      <c r="P33" s="56"/>
      <c r="Q33" s="56"/>
      <c r="R33" s="56"/>
      <c r="S33" s="56"/>
      <c r="T33" s="56"/>
    </row>
    <row r="34" spans="2:20" x14ac:dyDescent="0.3">
      <c r="B34" s="56" t="s">
        <v>99</v>
      </c>
      <c r="C34" s="56" t="s">
        <v>99</v>
      </c>
      <c r="D34" s="53" t="s">
        <v>47</v>
      </c>
      <c r="E34" s="56"/>
      <c r="F34" s="270">
        <f t="shared" si="0"/>
        <v>1100000</v>
      </c>
      <c r="G34" s="229" t="s">
        <v>48</v>
      </c>
      <c r="H34" s="173" t="s">
        <v>49</v>
      </c>
      <c r="I34" s="230" t="s">
        <v>57</v>
      </c>
      <c r="J34" s="181">
        <v>500000</v>
      </c>
      <c r="K34" s="181">
        <v>0</v>
      </c>
      <c r="L34" s="181">
        <v>600000</v>
      </c>
      <c r="M34" s="181"/>
      <c r="N34" s="56"/>
      <c r="O34" s="56"/>
      <c r="P34" s="56"/>
      <c r="Q34" s="56"/>
      <c r="R34" s="56"/>
      <c r="S34" s="56"/>
      <c r="T34" s="56"/>
    </row>
    <row r="35" spans="2:20" x14ac:dyDescent="0.3">
      <c r="B35" s="56" t="s">
        <v>100</v>
      </c>
      <c r="C35" s="56" t="s">
        <v>101</v>
      </c>
      <c r="D35" s="53" t="s">
        <v>47</v>
      </c>
      <c r="E35" s="56"/>
      <c r="F35" s="270">
        <f t="shared" si="0"/>
        <v>30000000</v>
      </c>
      <c r="G35" s="229" t="s">
        <v>48</v>
      </c>
      <c r="H35" s="173" t="s">
        <v>49</v>
      </c>
      <c r="I35" s="230" t="s">
        <v>57</v>
      </c>
      <c r="J35" s="181">
        <v>20000000</v>
      </c>
      <c r="K35" s="181">
        <v>10000000</v>
      </c>
      <c r="L35" s="181">
        <v>0</v>
      </c>
      <c r="M35" s="56"/>
      <c r="N35" s="56"/>
      <c r="O35" s="56"/>
      <c r="P35" s="56"/>
      <c r="Q35" s="56"/>
      <c r="R35" s="56"/>
      <c r="S35" s="56"/>
      <c r="T35" s="56"/>
    </row>
    <row r="36" spans="2:20" x14ac:dyDescent="0.3">
      <c r="B36" s="56" t="s">
        <v>102</v>
      </c>
      <c r="C36" s="56" t="s">
        <v>103</v>
      </c>
      <c r="D36" s="53" t="s">
        <v>47</v>
      </c>
      <c r="E36" s="56"/>
      <c r="F36" s="270">
        <f t="shared" si="0"/>
        <v>11000000</v>
      </c>
      <c r="G36" s="229" t="s">
        <v>48</v>
      </c>
      <c r="H36" s="173" t="s">
        <v>49</v>
      </c>
      <c r="I36" s="230" t="s">
        <v>57</v>
      </c>
      <c r="J36" s="181">
        <v>1000000</v>
      </c>
      <c r="K36" s="181">
        <v>5000000</v>
      </c>
      <c r="L36" s="181">
        <v>5000000</v>
      </c>
      <c r="M36" s="56"/>
      <c r="N36" s="56"/>
      <c r="O36" s="56"/>
      <c r="P36" s="56"/>
      <c r="Q36" s="56"/>
      <c r="R36" s="56"/>
      <c r="S36" s="56"/>
      <c r="T36" s="56"/>
    </row>
    <row r="37" spans="2:20" x14ac:dyDescent="0.3">
      <c r="B37" s="56" t="s">
        <v>104</v>
      </c>
      <c r="C37" s="56" t="s">
        <v>105</v>
      </c>
      <c r="D37" s="53" t="s">
        <v>47</v>
      </c>
      <c r="E37" s="56"/>
      <c r="F37" s="270">
        <f t="shared" si="0"/>
        <v>1500000</v>
      </c>
      <c r="G37" s="229" t="s">
        <v>48</v>
      </c>
      <c r="H37" s="173" t="s">
        <v>49</v>
      </c>
      <c r="I37" s="230" t="s">
        <v>57</v>
      </c>
      <c r="J37" s="181">
        <v>1500000</v>
      </c>
      <c r="K37" s="181">
        <v>0</v>
      </c>
      <c r="L37" s="181">
        <v>0</v>
      </c>
      <c r="M37" s="181"/>
      <c r="N37" s="56"/>
      <c r="O37" s="56"/>
      <c r="P37" s="56"/>
      <c r="Q37" s="56"/>
      <c r="R37" s="56"/>
      <c r="S37" s="56"/>
      <c r="T37" s="56"/>
    </row>
    <row r="38" spans="2:20" x14ac:dyDescent="0.3">
      <c r="B38" s="56" t="s">
        <v>106</v>
      </c>
      <c r="C38" s="56" t="s">
        <v>107</v>
      </c>
      <c r="D38" s="53" t="s">
        <v>47</v>
      </c>
      <c r="E38" s="56"/>
      <c r="F38" s="270">
        <f t="shared" si="0"/>
        <v>1500000</v>
      </c>
      <c r="G38" s="229" t="s">
        <v>48</v>
      </c>
      <c r="H38" s="173" t="s">
        <v>49</v>
      </c>
      <c r="I38" s="230" t="s">
        <v>57</v>
      </c>
      <c r="J38" s="181">
        <v>500000</v>
      </c>
      <c r="K38" s="181">
        <v>500000</v>
      </c>
      <c r="L38" s="181">
        <v>500000</v>
      </c>
      <c r="M38" s="181"/>
      <c r="N38" s="56"/>
      <c r="O38" s="56"/>
      <c r="P38" s="56"/>
      <c r="Q38" s="56"/>
      <c r="R38" s="56"/>
      <c r="S38" s="56"/>
      <c r="T38" s="56"/>
    </row>
    <row r="39" spans="2:20" x14ac:dyDescent="0.3">
      <c r="B39" s="56" t="s">
        <v>108</v>
      </c>
      <c r="C39" s="56" t="s">
        <v>65</v>
      </c>
      <c r="D39" s="53" t="s">
        <v>47</v>
      </c>
      <c r="E39" s="56"/>
      <c r="F39" s="270">
        <f t="shared" si="0"/>
        <v>800000</v>
      </c>
      <c r="G39" s="229" t="s">
        <v>48</v>
      </c>
      <c r="H39" s="173" t="s">
        <v>49</v>
      </c>
      <c r="I39" s="230" t="s">
        <v>57</v>
      </c>
      <c r="J39" s="181">
        <v>800000</v>
      </c>
      <c r="K39" s="181">
        <v>0</v>
      </c>
      <c r="L39" s="181">
        <v>0</v>
      </c>
      <c r="M39" s="181"/>
      <c r="N39" s="56"/>
      <c r="O39" s="56"/>
      <c r="P39" s="56"/>
      <c r="Q39" s="56"/>
      <c r="R39" s="56"/>
      <c r="S39" s="56"/>
      <c r="T39" s="56"/>
    </row>
    <row r="40" spans="2:20" x14ac:dyDescent="0.3">
      <c r="B40" s="56" t="s">
        <v>109</v>
      </c>
      <c r="C40" s="56" t="s">
        <v>110</v>
      </c>
      <c r="D40" s="53" t="s">
        <v>47</v>
      </c>
      <c r="E40" s="56"/>
      <c r="F40" s="270">
        <f t="shared" si="0"/>
        <v>3500000</v>
      </c>
      <c r="G40" s="229" t="s">
        <v>48</v>
      </c>
      <c r="H40" s="173" t="s">
        <v>49</v>
      </c>
      <c r="I40" s="230" t="s">
        <v>57</v>
      </c>
      <c r="J40" s="181">
        <v>1500000</v>
      </c>
      <c r="K40" s="181">
        <v>2000000</v>
      </c>
      <c r="L40" s="181">
        <v>0</v>
      </c>
      <c r="M40" s="181"/>
      <c r="N40" s="56"/>
      <c r="O40" s="56"/>
      <c r="P40" s="56"/>
      <c r="Q40" s="56"/>
      <c r="R40" s="56"/>
      <c r="S40" s="56"/>
      <c r="T40" s="56"/>
    </row>
    <row r="41" spans="2:20" x14ac:dyDescent="0.3">
      <c r="B41" s="56" t="s">
        <v>111</v>
      </c>
      <c r="C41" s="56" t="s">
        <v>111</v>
      </c>
      <c r="D41" s="53" t="s">
        <v>112</v>
      </c>
      <c r="E41" s="56"/>
      <c r="F41" s="270">
        <f t="shared" si="0"/>
        <v>7680000</v>
      </c>
      <c r="G41" s="229" t="s">
        <v>49</v>
      </c>
      <c r="H41" s="173" t="s">
        <v>48</v>
      </c>
      <c r="I41" s="230" t="s">
        <v>113</v>
      </c>
      <c r="J41" s="181">
        <v>7680000</v>
      </c>
      <c r="K41" s="181">
        <v>0</v>
      </c>
      <c r="L41" s="181">
        <v>0</v>
      </c>
      <c r="M41" s="181"/>
      <c r="N41" s="56"/>
      <c r="O41" s="56"/>
      <c r="P41" s="56"/>
      <c r="Q41" s="56"/>
      <c r="R41" s="56"/>
      <c r="S41" s="56"/>
      <c r="T41" s="56"/>
    </row>
    <row r="42" spans="2:20" x14ac:dyDescent="0.3">
      <c r="B42" s="56" t="s">
        <v>114</v>
      </c>
      <c r="C42" s="56" t="s">
        <v>114</v>
      </c>
      <c r="D42" s="53" t="s">
        <v>112</v>
      </c>
      <c r="E42" s="56"/>
      <c r="F42" s="270">
        <f t="shared" si="0"/>
        <v>2570000</v>
      </c>
      <c r="G42" s="229" t="s">
        <v>49</v>
      </c>
      <c r="H42" s="173" t="s">
        <v>48</v>
      </c>
      <c r="I42" s="230" t="s">
        <v>113</v>
      </c>
      <c r="J42" s="181">
        <v>2570000</v>
      </c>
      <c r="K42" s="181">
        <v>0</v>
      </c>
      <c r="L42" s="181">
        <v>0</v>
      </c>
      <c r="M42" s="181"/>
      <c r="N42" s="56"/>
      <c r="O42" s="56"/>
      <c r="P42" s="56"/>
      <c r="Q42" s="56"/>
      <c r="R42" s="56"/>
      <c r="S42" s="56"/>
      <c r="T42" s="56"/>
    </row>
    <row r="43" spans="2:20" x14ac:dyDescent="0.3">
      <c r="B43" s="56" t="s">
        <v>115</v>
      </c>
      <c r="C43" s="56" t="s">
        <v>115</v>
      </c>
      <c r="D43" s="53" t="s">
        <v>112</v>
      </c>
      <c r="E43" s="56"/>
      <c r="F43" s="270">
        <f t="shared" si="0"/>
        <v>7016100</v>
      </c>
      <c r="G43" s="229" t="s">
        <v>49</v>
      </c>
      <c r="H43" s="173" t="s">
        <v>48</v>
      </c>
      <c r="I43" s="230" t="s">
        <v>113</v>
      </c>
      <c r="J43" s="181">
        <v>7016100</v>
      </c>
      <c r="K43" s="181">
        <v>0</v>
      </c>
      <c r="L43" s="181">
        <v>0</v>
      </c>
      <c r="M43" s="181"/>
      <c r="N43" s="56"/>
      <c r="O43" s="56"/>
      <c r="P43" s="56"/>
      <c r="Q43" s="56"/>
      <c r="R43" s="56"/>
      <c r="S43" s="56"/>
      <c r="T43" s="56"/>
    </row>
    <row r="44" spans="2:20" x14ac:dyDescent="0.3">
      <c r="B44" s="56" t="s">
        <v>116</v>
      </c>
      <c r="C44" s="56" t="s">
        <v>116</v>
      </c>
      <c r="D44" s="53" t="s">
        <v>112</v>
      </c>
      <c r="E44" s="56"/>
      <c r="F44" s="270">
        <f t="shared" si="0"/>
        <v>2570000</v>
      </c>
      <c r="G44" s="229" t="s">
        <v>49</v>
      </c>
      <c r="H44" s="173" t="s">
        <v>48</v>
      </c>
      <c r="I44" s="230" t="s">
        <v>113</v>
      </c>
      <c r="J44" s="181">
        <v>2570000</v>
      </c>
      <c r="K44" s="181">
        <v>0</v>
      </c>
      <c r="L44" s="181">
        <v>0</v>
      </c>
      <c r="M44" s="181"/>
      <c r="N44" s="56"/>
      <c r="O44" s="56"/>
      <c r="P44" s="56"/>
      <c r="Q44" s="56"/>
      <c r="R44" s="56"/>
      <c r="S44" s="56"/>
      <c r="T44" s="56"/>
    </row>
    <row r="45" spans="2:20" x14ac:dyDescent="0.3">
      <c r="B45" s="56" t="s">
        <v>117</v>
      </c>
      <c r="C45" s="56" t="s">
        <v>117</v>
      </c>
      <c r="D45" s="53" t="s">
        <v>112</v>
      </c>
      <c r="E45" s="56"/>
      <c r="F45" s="270">
        <f t="shared" si="0"/>
        <v>3304900</v>
      </c>
      <c r="G45" s="229" t="s">
        <v>49</v>
      </c>
      <c r="H45" s="173" t="s">
        <v>48</v>
      </c>
      <c r="I45" s="230" t="s">
        <v>113</v>
      </c>
      <c r="J45" s="181">
        <v>3304900</v>
      </c>
      <c r="K45" s="181">
        <v>0</v>
      </c>
      <c r="L45" s="181">
        <v>0</v>
      </c>
      <c r="M45" s="181"/>
      <c r="N45" s="56"/>
      <c r="O45" s="56"/>
      <c r="P45" s="56"/>
      <c r="Q45" s="56"/>
      <c r="R45" s="56"/>
      <c r="S45" s="56"/>
      <c r="T45" s="56"/>
    </row>
    <row r="46" spans="2:20" x14ac:dyDescent="0.3">
      <c r="B46" s="56" t="s">
        <v>118</v>
      </c>
      <c r="C46" s="56" t="s">
        <v>118</v>
      </c>
      <c r="D46" s="53"/>
      <c r="E46" s="56"/>
      <c r="F46" s="270">
        <f t="shared" si="0"/>
        <v>5000000</v>
      </c>
      <c r="G46" s="229" t="s">
        <v>49</v>
      </c>
      <c r="H46" s="173" t="s">
        <v>48</v>
      </c>
      <c r="I46" s="230" t="s">
        <v>118</v>
      </c>
      <c r="J46" s="181">
        <v>5000000</v>
      </c>
      <c r="K46" s="181"/>
      <c r="L46" s="181"/>
      <c r="M46" s="181"/>
      <c r="N46" s="56"/>
      <c r="O46" s="56"/>
      <c r="P46" s="56"/>
      <c r="Q46" s="56"/>
      <c r="R46" s="56"/>
      <c r="S46" s="56"/>
      <c r="T46" s="56"/>
    </row>
    <row r="47" spans="2:20" x14ac:dyDescent="0.3">
      <c r="C47" s="216"/>
      <c r="D47" s="209"/>
      <c r="F47" s="213"/>
      <c r="G47" s="210"/>
      <c r="H47" s="211"/>
      <c r="I47" s="212"/>
      <c r="J47" s="266"/>
      <c r="K47" s="266"/>
      <c r="L47" s="266"/>
      <c r="M47" s="213"/>
    </row>
    <row r="48" spans="2:20" ht="15" thickBot="1" x14ac:dyDescent="0.35">
      <c r="F48" s="207">
        <f>SUM(F10:F46)</f>
        <v>226241000</v>
      </c>
      <c r="J48" s="208">
        <f>SUM(J10:J46)</f>
        <v>124141000</v>
      </c>
      <c r="K48" s="208">
        <f>SUM(K10:K46)</f>
        <v>61000000</v>
      </c>
      <c r="L48" s="208">
        <f>SUM(L10:L46)</f>
        <v>41100000</v>
      </c>
      <c r="M48" s="214"/>
    </row>
    <row r="49" spans="6:11" ht="15" thickTop="1" x14ac:dyDescent="0.3">
      <c r="K49" s="194"/>
    </row>
    <row r="53" spans="6:11" x14ac:dyDescent="0.3">
      <c r="F53"/>
    </row>
  </sheetData>
  <autoFilter ref="A7:CO46" xr:uid="{00000000-0001-0000-0200-000000000000}">
    <filterColumn colId="5" showButton="0"/>
    <filterColumn colId="6" showButton="0"/>
  </autoFilter>
  <mergeCells count="7">
    <mergeCell ref="F7:H7"/>
    <mergeCell ref="A9:T9"/>
    <mergeCell ref="A1:E1"/>
    <mergeCell ref="A2:E2"/>
    <mergeCell ref="A3:E3"/>
    <mergeCell ref="A4:E4"/>
    <mergeCell ref="A5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E30"/>
  <sheetViews>
    <sheetView tabSelected="1" zoomScale="70" zoomScaleNormal="70" workbookViewId="0">
      <selection activeCell="C27" sqref="C27"/>
    </sheetView>
  </sheetViews>
  <sheetFormatPr defaultRowHeight="14.4" x14ac:dyDescent="0.3"/>
  <cols>
    <col min="1" max="1" width="11" customWidth="1"/>
    <col min="2" max="2" width="98.109375" bestFit="1" customWidth="1"/>
    <col min="3" max="3" width="98.109375" customWidth="1"/>
    <col min="4" max="4" width="17.109375" customWidth="1"/>
    <col min="5" max="5" width="16.88671875" customWidth="1"/>
    <col min="6" max="6" width="21.88671875" customWidth="1"/>
    <col min="7" max="7" width="24.109375" style="120" customWidth="1"/>
    <col min="8" max="8" width="13.44140625" bestFit="1" customWidth="1"/>
    <col min="9" max="9" width="15.109375" customWidth="1"/>
    <col min="10" max="10" width="22.44140625" customWidth="1"/>
    <col min="11" max="11" width="23" customWidth="1"/>
    <col min="12" max="13" width="24" customWidth="1"/>
    <col min="14" max="14" width="14.88671875" customWidth="1"/>
    <col min="15" max="15" width="26.5546875" customWidth="1"/>
    <col min="16" max="16" width="34.44140625" customWidth="1"/>
    <col min="17" max="17" width="39.88671875" customWidth="1"/>
    <col min="18" max="18" width="38.88671875" customWidth="1"/>
    <col min="19" max="19" width="44.5546875" customWidth="1"/>
    <col min="20" max="20" width="33.88671875" customWidth="1"/>
    <col min="22" max="22" width="15.44140625" customWidth="1"/>
  </cols>
  <sheetData>
    <row r="1" spans="1:57" ht="15.75" customHeight="1" x14ac:dyDescent="0.3">
      <c r="A1" s="280" t="s">
        <v>0</v>
      </c>
      <c r="B1" s="281"/>
      <c r="C1" s="281"/>
      <c r="D1" s="281"/>
      <c r="E1" s="282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13"/>
      <c r="S1" s="13"/>
      <c r="T1" s="14"/>
    </row>
    <row r="2" spans="1:57" ht="15.75" customHeight="1" x14ac:dyDescent="0.3">
      <c r="A2" s="280" t="s">
        <v>1</v>
      </c>
      <c r="B2" s="281"/>
      <c r="C2" s="281"/>
      <c r="D2" s="281"/>
      <c r="E2" s="28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1"/>
      <c r="S2" s="1"/>
      <c r="T2" s="17"/>
    </row>
    <row r="3" spans="1:57" ht="15.75" customHeight="1" x14ac:dyDescent="0.3">
      <c r="A3" s="280" t="s">
        <v>2</v>
      </c>
      <c r="B3" s="281"/>
      <c r="C3" s="281"/>
      <c r="D3" s="281"/>
      <c r="E3" s="282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13"/>
      <c r="S3" s="13"/>
      <c r="T3" s="14"/>
    </row>
    <row r="4" spans="1:57" ht="15.75" customHeight="1" x14ac:dyDescent="0.3">
      <c r="A4" s="289" t="s">
        <v>3</v>
      </c>
      <c r="B4" s="290"/>
      <c r="C4" s="290"/>
      <c r="D4" s="290"/>
      <c r="E4" s="291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15"/>
      <c r="S4" s="15"/>
      <c r="T4" s="16"/>
    </row>
    <row r="5" spans="1:57" ht="15.75" customHeight="1" x14ac:dyDescent="0.3">
      <c r="A5" s="277" t="s">
        <v>4</v>
      </c>
      <c r="B5" s="278"/>
      <c r="C5" s="278"/>
      <c r="D5" s="278"/>
      <c r="E5" s="279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8"/>
      <c r="S5" s="48"/>
      <c r="T5" s="49"/>
    </row>
    <row r="6" spans="1:57" ht="15.75" customHeight="1" x14ac:dyDescent="0.3">
      <c r="A6" s="45">
        <v>1</v>
      </c>
      <c r="B6" s="45">
        <v>2</v>
      </c>
      <c r="C6" s="45">
        <v>3</v>
      </c>
      <c r="D6" s="45">
        <v>4</v>
      </c>
      <c r="E6" s="45">
        <v>5</v>
      </c>
      <c r="F6" s="46">
        <v>6</v>
      </c>
      <c r="G6" s="46">
        <v>7</v>
      </c>
      <c r="H6" s="46">
        <v>8</v>
      </c>
      <c r="I6" s="46">
        <v>9</v>
      </c>
      <c r="J6" s="46"/>
      <c r="K6" s="46"/>
      <c r="L6" s="46"/>
      <c r="M6" s="46"/>
      <c r="N6" s="46">
        <v>10</v>
      </c>
      <c r="O6" s="46">
        <v>11</v>
      </c>
      <c r="P6" s="46">
        <v>12</v>
      </c>
      <c r="Q6" s="46">
        <v>13</v>
      </c>
      <c r="R6" s="46">
        <v>14</v>
      </c>
      <c r="S6" s="46">
        <v>15</v>
      </c>
      <c r="T6" s="46">
        <v>16</v>
      </c>
    </row>
    <row r="7" spans="1:57" ht="41.4" x14ac:dyDescent="0.3">
      <c r="A7" s="78" t="s">
        <v>5</v>
      </c>
      <c r="B7" s="79" t="s">
        <v>6</v>
      </c>
      <c r="C7" s="79" t="s">
        <v>7</v>
      </c>
      <c r="D7" s="79" t="s">
        <v>8</v>
      </c>
      <c r="E7" s="78" t="s">
        <v>9</v>
      </c>
      <c r="F7" s="322" t="s">
        <v>10</v>
      </c>
      <c r="G7" s="323"/>
      <c r="H7" s="324"/>
      <c r="I7" s="78" t="s">
        <v>11</v>
      </c>
      <c r="J7" s="80" t="s">
        <v>40</v>
      </c>
      <c r="K7" s="80" t="s">
        <v>41</v>
      </c>
      <c r="L7" s="80" t="s">
        <v>42</v>
      </c>
      <c r="M7" s="119" t="s">
        <v>43</v>
      </c>
      <c r="N7" s="78" t="s">
        <v>44</v>
      </c>
      <c r="O7" s="78" t="s">
        <v>13</v>
      </c>
      <c r="P7" s="78" t="s">
        <v>119</v>
      </c>
      <c r="Q7" s="78" t="s">
        <v>15</v>
      </c>
      <c r="R7" s="78" t="s">
        <v>16</v>
      </c>
      <c r="S7" s="78" t="s">
        <v>17</v>
      </c>
      <c r="T7" s="78" t="s">
        <v>18</v>
      </c>
    </row>
    <row r="8" spans="1:57" ht="15.6" x14ac:dyDescent="0.3">
      <c r="A8" s="78"/>
      <c r="B8" s="188" t="s">
        <v>120</v>
      </c>
      <c r="C8" s="189" t="s">
        <v>121</v>
      </c>
      <c r="D8" s="236" t="s">
        <v>47</v>
      </c>
      <c r="E8" s="128"/>
      <c r="F8" s="200">
        <f>J8+K8+L8+M8</f>
        <v>1000000</v>
      </c>
      <c r="G8" s="53" t="s">
        <v>48</v>
      </c>
      <c r="H8" s="53" t="s">
        <v>49</v>
      </c>
      <c r="I8" s="139" t="s">
        <v>50</v>
      </c>
      <c r="J8" s="197">
        <v>1000000</v>
      </c>
      <c r="K8" s="198">
        <v>0</v>
      </c>
      <c r="L8" s="197">
        <v>0</v>
      </c>
      <c r="M8" s="190"/>
      <c r="N8" s="140"/>
      <c r="O8" s="140"/>
      <c r="P8" s="78"/>
      <c r="Q8" s="78"/>
      <c r="R8" s="39"/>
      <c r="S8" s="39"/>
      <c r="T8" s="40"/>
    </row>
    <row r="9" spans="1:57" ht="15.6" x14ac:dyDescent="0.3">
      <c r="A9" s="82"/>
      <c r="B9" s="188" t="s">
        <v>122</v>
      </c>
      <c r="C9" s="189" t="s">
        <v>123</v>
      </c>
      <c r="D9" s="236" t="s">
        <v>47</v>
      </c>
      <c r="E9" s="128"/>
      <c r="F9" s="200">
        <f t="shared" ref="F9:F28" si="0">J9+K9+L9+M9</f>
        <v>5000000</v>
      </c>
      <c r="G9" s="53" t="s">
        <v>48</v>
      </c>
      <c r="H9" s="53" t="s">
        <v>49</v>
      </c>
      <c r="I9" s="139" t="s">
        <v>50</v>
      </c>
      <c r="J9" s="197">
        <v>5000000</v>
      </c>
      <c r="K9" s="198">
        <v>0</v>
      </c>
      <c r="L9" s="197">
        <v>0</v>
      </c>
      <c r="M9" s="190"/>
      <c r="N9" s="140"/>
      <c r="O9" s="140"/>
      <c r="P9" s="83"/>
      <c r="Q9" s="84"/>
      <c r="R9" s="87"/>
      <c r="S9" s="103"/>
      <c r="T9" s="88"/>
    </row>
    <row r="10" spans="1:57" ht="15.6" x14ac:dyDescent="0.3">
      <c r="A10" s="82"/>
      <c r="B10" s="188" t="s">
        <v>124</v>
      </c>
      <c r="C10" s="189" t="s">
        <v>125</v>
      </c>
      <c r="D10" s="236" t="s">
        <v>47</v>
      </c>
      <c r="E10" s="128"/>
      <c r="F10" s="200">
        <f t="shared" si="0"/>
        <v>3600000</v>
      </c>
      <c r="G10" s="53" t="s">
        <v>48</v>
      </c>
      <c r="H10" s="53" t="s">
        <v>49</v>
      </c>
      <c r="I10" s="139" t="s">
        <v>50</v>
      </c>
      <c r="J10" s="197">
        <v>2400000</v>
      </c>
      <c r="K10" s="198">
        <v>0</v>
      </c>
      <c r="L10" s="197">
        <v>1200000</v>
      </c>
      <c r="M10" s="191"/>
      <c r="N10" s="140"/>
      <c r="O10" s="140"/>
      <c r="P10" s="83"/>
      <c r="Q10" s="84"/>
      <c r="R10" s="87"/>
      <c r="S10" s="102"/>
      <c r="T10" s="88"/>
    </row>
    <row r="11" spans="1:57" ht="15.6" x14ac:dyDescent="0.3">
      <c r="A11" s="82"/>
      <c r="B11" s="188" t="s">
        <v>126</v>
      </c>
      <c r="C11" s="189" t="s">
        <v>127</v>
      </c>
      <c r="D11" s="236" t="s">
        <v>47</v>
      </c>
      <c r="E11" s="128"/>
      <c r="F11" s="200">
        <f t="shared" si="0"/>
        <v>12000000</v>
      </c>
      <c r="G11" s="53" t="s">
        <v>48</v>
      </c>
      <c r="H11" s="53" t="s">
        <v>49</v>
      </c>
      <c r="I11" s="139" t="s">
        <v>50</v>
      </c>
      <c r="J11" s="197">
        <v>6500000</v>
      </c>
      <c r="K11" s="198">
        <v>5500000</v>
      </c>
      <c r="L11" s="197"/>
      <c r="M11" s="191"/>
      <c r="N11" s="140"/>
      <c r="O11" s="140"/>
      <c r="P11" s="83"/>
      <c r="Q11" s="84"/>
      <c r="R11" s="87"/>
      <c r="S11" s="102"/>
      <c r="T11" s="88"/>
    </row>
    <row r="12" spans="1:57" ht="15.6" x14ac:dyDescent="0.3">
      <c r="A12" s="82"/>
      <c r="B12" s="188" t="s">
        <v>128</v>
      </c>
      <c r="C12" s="189" t="s">
        <v>129</v>
      </c>
      <c r="D12" s="236" t="s">
        <v>47</v>
      </c>
      <c r="E12" s="128"/>
      <c r="F12" s="200">
        <f t="shared" si="0"/>
        <v>12000000</v>
      </c>
      <c r="G12" s="53" t="s">
        <v>48</v>
      </c>
      <c r="H12" s="53" t="s">
        <v>49</v>
      </c>
      <c r="I12" s="139" t="s">
        <v>50</v>
      </c>
      <c r="J12" s="197">
        <v>10000000</v>
      </c>
      <c r="K12" s="198">
        <v>2000000</v>
      </c>
      <c r="L12" s="197"/>
      <c r="M12" s="191"/>
      <c r="N12" s="140"/>
      <c r="O12" s="140"/>
      <c r="P12" s="83"/>
      <c r="Q12" s="117"/>
      <c r="R12" s="86"/>
      <c r="S12" s="115"/>
      <c r="T12" s="117"/>
    </row>
    <row r="13" spans="1:57" ht="15.6" x14ac:dyDescent="0.3">
      <c r="A13" s="82"/>
      <c r="B13" s="188" t="s">
        <v>130</v>
      </c>
      <c r="C13" s="189" t="s">
        <v>131</v>
      </c>
      <c r="D13" s="236" t="s">
        <v>47</v>
      </c>
      <c r="E13" s="128"/>
      <c r="F13" s="200">
        <f t="shared" si="0"/>
        <v>3500000</v>
      </c>
      <c r="G13" s="53" t="s">
        <v>48</v>
      </c>
      <c r="H13" s="53" t="s">
        <v>49</v>
      </c>
      <c r="I13" s="139" t="s">
        <v>50</v>
      </c>
      <c r="J13" s="197">
        <v>2500000</v>
      </c>
      <c r="K13" s="198">
        <v>1000000</v>
      </c>
      <c r="L13" s="197"/>
      <c r="M13" s="191"/>
      <c r="N13" s="140"/>
      <c r="O13" s="140"/>
      <c r="P13" s="83"/>
      <c r="Q13" s="84"/>
      <c r="R13" s="87"/>
      <c r="S13" s="102"/>
      <c r="T13" s="85"/>
    </row>
    <row r="14" spans="1:57" ht="15.6" x14ac:dyDescent="0.3">
      <c r="A14" s="82"/>
      <c r="B14" s="188" t="s">
        <v>132</v>
      </c>
      <c r="C14" s="189" t="s">
        <v>133</v>
      </c>
      <c r="D14" s="236" t="s">
        <v>47</v>
      </c>
      <c r="E14" s="128"/>
      <c r="F14" s="200">
        <f t="shared" si="0"/>
        <v>3500000</v>
      </c>
      <c r="G14" s="53" t="s">
        <v>48</v>
      </c>
      <c r="H14" s="53" t="s">
        <v>49</v>
      </c>
      <c r="I14" s="139" t="s">
        <v>50</v>
      </c>
      <c r="J14" s="197">
        <v>2500000</v>
      </c>
      <c r="K14" s="198">
        <v>1000000</v>
      </c>
      <c r="L14" s="197"/>
      <c r="M14" s="191"/>
      <c r="N14" s="140"/>
      <c r="O14" s="140"/>
      <c r="P14" s="83"/>
      <c r="Q14" s="84"/>
      <c r="R14" s="87"/>
      <c r="S14" s="102"/>
      <c r="T14" s="85"/>
    </row>
    <row r="15" spans="1:57" ht="15.6" x14ac:dyDescent="0.3">
      <c r="A15" s="82"/>
      <c r="B15" s="188" t="s">
        <v>134</v>
      </c>
      <c r="C15" s="189" t="s">
        <v>135</v>
      </c>
      <c r="D15" s="236" t="s">
        <v>47</v>
      </c>
      <c r="E15" s="128"/>
      <c r="F15" s="200">
        <f t="shared" si="0"/>
        <v>2000000</v>
      </c>
      <c r="G15" s="53" t="s">
        <v>48</v>
      </c>
      <c r="H15" s="53" t="s">
        <v>49</v>
      </c>
      <c r="I15" s="139" t="s">
        <v>50</v>
      </c>
      <c r="J15" s="197">
        <v>2000000</v>
      </c>
      <c r="K15" s="198"/>
      <c r="L15" s="197"/>
      <c r="M15" s="192"/>
      <c r="N15" s="140"/>
      <c r="O15" s="140"/>
      <c r="P15" s="83"/>
      <c r="Q15" s="84"/>
      <c r="R15" s="86"/>
      <c r="S15" s="116"/>
      <c r="T15" s="85"/>
    </row>
    <row r="16" spans="1:57" s="75" customFormat="1" ht="15.6" x14ac:dyDescent="0.3">
      <c r="A16" s="82"/>
      <c r="B16" s="188" t="s">
        <v>136</v>
      </c>
      <c r="C16" s="189" t="s">
        <v>137</v>
      </c>
      <c r="D16" s="236" t="s">
        <v>47</v>
      </c>
      <c r="E16" s="128"/>
      <c r="F16" s="200">
        <f t="shared" si="0"/>
        <v>4000000</v>
      </c>
      <c r="G16" s="53" t="s">
        <v>48</v>
      </c>
      <c r="H16" s="53" t="s">
        <v>49</v>
      </c>
      <c r="I16" s="139" t="s">
        <v>50</v>
      </c>
      <c r="J16" s="197">
        <v>2000000</v>
      </c>
      <c r="K16" s="198"/>
      <c r="L16" s="197">
        <v>2000000</v>
      </c>
      <c r="M16" s="192"/>
      <c r="N16" s="140"/>
      <c r="O16" s="140"/>
      <c r="P16" s="113"/>
      <c r="Q16" s="113"/>
      <c r="R16" s="113"/>
      <c r="S16" s="102"/>
      <c r="T16" s="113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75" customFormat="1" ht="15.6" x14ac:dyDescent="0.3">
      <c r="A17" s="82"/>
      <c r="B17" s="188" t="s">
        <v>138</v>
      </c>
      <c r="C17" s="189" t="s">
        <v>139</v>
      </c>
      <c r="D17" s="236" t="s">
        <v>47</v>
      </c>
      <c r="E17" s="128"/>
      <c r="F17" s="200">
        <f t="shared" si="0"/>
        <v>11000000</v>
      </c>
      <c r="G17" s="53" t="s">
        <v>48</v>
      </c>
      <c r="H17" s="53" t="s">
        <v>49</v>
      </c>
      <c r="I17" s="139" t="s">
        <v>50</v>
      </c>
      <c r="J17" s="197">
        <v>1000000</v>
      </c>
      <c r="K17" s="198">
        <v>5000000</v>
      </c>
      <c r="L17" s="197">
        <v>5000000</v>
      </c>
      <c r="M17" s="192"/>
      <c r="N17" s="140"/>
      <c r="O17" s="140"/>
      <c r="P17" s="113"/>
      <c r="Q17" s="113"/>
      <c r="R17" s="113"/>
      <c r="S17" s="102"/>
      <c r="T17" s="113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 s="75" customFormat="1" ht="15.6" x14ac:dyDescent="0.3">
      <c r="A18" s="82"/>
      <c r="B18" s="188" t="s">
        <v>140</v>
      </c>
      <c r="C18" s="189" t="s">
        <v>140</v>
      </c>
      <c r="D18" s="236" t="s">
        <v>47</v>
      </c>
      <c r="E18" s="128"/>
      <c r="F18" s="200">
        <f t="shared" si="0"/>
        <v>500000</v>
      </c>
      <c r="G18" s="53" t="s">
        <v>48</v>
      </c>
      <c r="H18" s="53" t="s">
        <v>49</v>
      </c>
      <c r="I18" s="139" t="s">
        <v>50</v>
      </c>
      <c r="J18" s="197">
        <v>500000</v>
      </c>
      <c r="K18" s="198">
        <v>0</v>
      </c>
      <c r="L18" s="197">
        <v>0</v>
      </c>
      <c r="M18" s="192"/>
      <c r="N18" s="140"/>
      <c r="O18" s="140"/>
      <c r="P18" s="113"/>
      <c r="Q18" s="113"/>
      <c r="R18" s="114"/>
      <c r="S18" s="102"/>
      <c r="T18" s="113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75" customFormat="1" ht="15.6" x14ac:dyDescent="0.3">
      <c r="A19" s="82"/>
      <c r="B19" s="188" t="s">
        <v>141</v>
      </c>
      <c r="C19" s="189" t="s">
        <v>142</v>
      </c>
      <c r="D19" s="236" t="s">
        <v>47</v>
      </c>
      <c r="E19" s="128"/>
      <c r="F19" s="200">
        <f t="shared" si="0"/>
        <v>4000000</v>
      </c>
      <c r="G19" s="53" t="s">
        <v>48</v>
      </c>
      <c r="H19" s="53" t="s">
        <v>49</v>
      </c>
      <c r="I19" s="139" t="s">
        <v>50</v>
      </c>
      <c r="J19" s="197">
        <v>2000000</v>
      </c>
      <c r="K19" s="198">
        <v>2000000</v>
      </c>
      <c r="L19" s="197">
        <v>0</v>
      </c>
      <c r="M19" s="192"/>
      <c r="N19" s="140"/>
      <c r="O19" s="140"/>
      <c r="P19" s="81"/>
      <c r="Q19" s="81"/>
      <c r="R19" s="81"/>
      <c r="S19" s="102"/>
      <c r="T19" s="81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x14ac:dyDescent="0.3">
      <c r="A20" s="56"/>
      <c r="B20" s="135" t="s">
        <v>143</v>
      </c>
      <c r="C20" s="135" t="s">
        <v>144</v>
      </c>
      <c r="D20" s="236" t="s">
        <v>47</v>
      </c>
      <c r="E20" s="56"/>
      <c r="F20" s="200">
        <f t="shared" si="0"/>
        <v>2000000</v>
      </c>
      <c r="G20" s="53" t="s">
        <v>48</v>
      </c>
      <c r="H20" s="53" t="s">
        <v>49</v>
      </c>
      <c r="I20" s="139" t="s">
        <v>50</v>
      </c>
      <c r="J20" s="199">
        <v>1500000</v>
      </c>
      <c r="K20" s="199">
        <v>500000</v>
      </c>
      <c r="L20" s="199"/>
      <c r="M20" s="193"/>
      <c r="N20" s="56"/>
      <c r="O20" s="56"/>
      <c r="P20" s="56"/>
      <c r="Q20" s="56"/>
      <c r="R20" s="56"/>
      <c r="S20" s="56"/>
      <c r="T20" s="56"/>
    </row>
    <row r="21" spans="1:57" ht="15" customHeight="1" x14ac:dyDescent="0.3">
      <c r="A21" s="56"/>
      <c r="B21" s="135" t="s">
        <v>145</v>
      </c>
      <c r="C21" s="135" t="s">
        <v>146</v>
      </c>
      <c r="D21" s="236" t="s">
        <v>47</v>
      </c>
      <c r="E21" s="56"/>
      <c r="F21" s="200">
        <f t="shared" si="0"/>
        <v>2000000</v>
      </c>
      <c r="G21" s="53" t="s">
        <v>48</v>
      </c>
      <c r="H21" s="53" t="s">
        <v>49</v>
      </c>
      <c r="I21" s="139" t="s">
        <v>50</v>
      </c>
      <c r="J21" s="199">
        <v>1500000</v>
      </c>
      <c r="K21" s="199">
        <v>500000</v>
      </c>
      <c r="L21" s="199"/>
      <c r="M21" s="193"/>
      <c r="N21" s="56"/>
      <c r="O21" s="56"/>
      <c r="P21" s="56"/>
      <c r="Q21" s="56"/>
      <c r="R21" s="56"/>
      <c r="S21" s="56"/>
      <c r="T21" s="56"/>
    </row>
    <row r="22" spans="1:57" x14ac:dyDescent="0.3">
      <c r="A22" s="56"/>
      <c r="B22" s="135" t="s">
        <v>147</v>
      </c>
      <c r="C22" s="135" t="s">
        <v>148</v>
      </c>
      <c r="D22" s="236" t="s">
        <v>47</v>
      </c>
      <c r="E22" s="56"/>
      <c r="F22" s="200">
        <f t="shared" si="0"/>
        <v>3000000</v>
      </c>
      <c r="G22" s="53" t="s">
        <v>48</v>
      </c>
      <c r="H22" s="53" t="s">
        <v>49</v>
      </c>
      <c r="I22" s="139" t="s">
        <v>50</v>
      </c>
      <c r="J22" s="199">
        <v>500000</v>
      </c>
      <c r="K22" s="199">
        <v>2500000</v>
      </c>
      <c r="L22" s="199"/>
      <c r="M22" s="56"/>
      <c r="N22" s="56"/>
      <c r="O22" s="56"/>
      <c r="P22" s="56"/>
      <c r="Q22" s="56"/>
      <c r="R22" s="56"/>
      <c r="S22" s="56"/>
      <c r="T22" s="56"/>
    </row>
    <row r="23" spans="1:57" x14ac:dyDescent="0.3">
      <c r="A23" s="56"/>
      <c r="B23" s="135" t="s">
        <v>149</v>
      </c>
      <c r="C23" s="135" t="s">
        <v>149</v>
      </c>
      <c r="D23" s="236" t="s">
        <v>47</v>
      </c>
      <c r="E23" s="56"/>
      <c r="F23" s="200">
        <f t="shared" si="0"/>
        <v>500000</v>
      </c>
      <c r="G23" s="53" t="s">
        <v>48</v>
      </c>
      <c r="H23" s="53" t="s">
        <v>49</v>
      </c>
      <c r="I23" s="139" t="s">
        <v>50</v>
      </c>
      <c r="J23" s="199">
        <v>500000</v>
      </c>
      <c r="K23" s="199">
        <v>0</v>
      </c>
      <c r="L23" s="199">
        <v>0</v>
      </c>
      <c r="M23" s="56"/>
      <c r="N23" s="56"/>
      <c r="O23" s="56"/>
      <c r="P23" s="56"/>
      <c r="Q23" s="56"/>
      <c r="R23" s="56"/>
      <c r="S23" s="56"/>
      <c r="T23" s="56"/>
    </row>
    <row r="24" spans="1:57" x14ac:dyDescent="0.3">
      <c r="A24" s="56"/>
      <c r="B24" s="135" t="s">
        <v>150</v>
      </c>
      <c r="C24" s="135" t="s">
        <v>151</v>
      </c>
      <c r="D24" s="236" t="s">
        <v>47</v>
      </c>
      <c r="E24" s="56"/>
      <c r="F24" s="200">
        <f t="shared" si="0"/>
        <v>500000</v>
      </c>
      <c r="G24" s="53" t="s">
        <v>48</v>
      </c>
      <c r="H24" s="53" t="s">
        <v>49</v>
      </c>
      <c r="I24" s="139" t="s">
        <v>50</v>
      </c>
      <c r="J24" s="199">
        <v>500000</v>
      </c>
      <c r="K24" s="199">
        <v>0</v>
      </c>
      <c r="L24" s="199">
        <v>0</v>
      </c>
      <c r="M24" s="56"/>
      <c r="N24" s="56"/>
      <c r="O24" s="56"/>
      <c r="P24" s="56"/>
      <c r="Q24" s="56"/>
      <c r="R24" s="56"/>
      <c r="S24" s="56"/>
      <c r="T24" s="56"/>
    </row>
    <row r="25" spans="1:57" x14ac:dyDescent="0.3">
      <c r="A25" s="56"/>
      <c r="B25" s="135" t="s">
        <v>152</v>
      </c>
      <c r="C25" s="135" t="s">
        <v>153</v>
      </c>
      <c r="D25" s="236" t="s">
        <v>47</v>
      </c>
      <c r="E25" s="56"/>
      <c r="F25" s="200">
        <f t="shared" si="0"/>
        <v>26000000</v>
      </c>
      <c r="G25" s="53" t="s">
        <v>48</v>
      </c>
      <c r="H25" s="53" t="s">
        <v>49</v>
      </c>
      <c r="I25" s="139" t="s">
        <v>50</v>
      </c>
      <c r="J25" s="199">
        <v>5000000</v>
      </c>
      <c r="K25" s="199">
        <v>11000000</v>
      </c>
      <c r="L25" s="199">
        <v>10000000</v>
      </c>
      <c r="M25" s="56"/>
      <c r="N25" s="56"/>
      <c r="O25" s="56"/>
      <c r="P25" s="56"/>
      <c r="Q25" s="56"/>
      <c r="R25" s="56"/>
      <c r="S25" s="56"/>
      <c r="T25" s="56"/>
    </row>
    <row r="26" spans="1:57" ht="13.2" customHeight="1" x14ac:dyDescent="0.3">
      <c r="A26" s="56"/>
      <c r="B26" s="135" t="s">
        <v>154</v>
      </c>
      <c r="C26" s="135" t="s">
        <v>155</v>
      </c>
      <c r="D26" s="236" t="s">
        <v>47</v>
      </c>
      <c r="E26" s="56"/>
      <c r="F26" s="200">
        <f t="shared" si="0"/>
        <v>3000000</v>
      </c>
      <c r="G26" s="53" t="s">
        <v>48</v>
      </c>
      <c r="H26" s="53" t="s">
        <v>49</v>
      </c>
      <c r="I26" s="139" t="s">
        <v>50</v>
      </c>
      <c r="J26" s="199">
        <v>3000000</v>
      </c>
      <c r="K26" s="199"/>
      <c r="L26" s="199"/>
      <c r="M26" s="56"/>
      <c r="N26" s="56"/>
      <c r="O26" s="56"/>
      <c r="P26" s="56"/>
      <c r="Q26" s="56"/>
      <c r="R26" s="56"/>
      <c r="S26" s="56"/>
      <c r="T26" s="56"/>
    </row>
    <row r="27" spans="1:57" ht="13.2" customHeight="1" x14ac:dyDescent="0.3">
      <c r="A27" s="56"/>
      <c r="B27" s="135" t="s">
        <v>156</v>
      </c>
      <c r="C27" s="135" t="s">
        <v>156</v>
      </c>
      <c r="D27" s="236" t="s">
        <v>47</v>
      </c>
      <c r="E27" s="56"/>
      <c r="F27" s="200">
        <f t="shared" si="0"/>
        <v>72918121</v>
      </c>
      <c r="G27" s="53"/>
      <c r="H27" s="53" t="s">
        <v>49</v>
      </c>
      <c r="I27" s="139" t="s">
        <v>157</v>
      </c>
      <c r="J27" s="215">
        <v>32067860</v>
      </c>
      <c r="K27" s="215">
        <v>40850261</v>
      </c>
      <c r="L27" s="215">
        <v>0</v>
      </c>
      <c r="M27" s="56"/>
      <c r="N27" s="56"/>
      <c r="O27" s="56"/>
      <c r="P27" s="56"/>
      <c r="Q27" s="56"/>
      <c r="R27" s="56"/>
      <c r="S27" s="56"/>
      <c r="T27" s="56"/>
    </row>
    <row r="28" spans="1:57" ht="13.2" customHeight="1" x14ac:dyDescent="0.3">
      <c r="A28" s="56"/>
      <c r="B28" s="135" t="s">
        <v>158</v>
      </c>
      <c r="C28" s="135" t="s">
        <v>158</v>
      </c>
      <c r="D28" s="236" t="s">
        <v>47</v>
      </c>
      <c r="E28" s="56"/>
      <c r="F28" s="200">
        <f t="shared" si="0"/>
        <v>71300000</v>
      </c>
      <c r="G28" s="53"/>
      <c r="H28" s="53" t="s">
        <v>49</v>
      </c>
      <c r="I28" s="139" t="s">
        <v>157</v>
      </c>
      <c r="J28" s="215">
        <v>16039250</v>
      </c>
      <c r="K28" s="215">
        <v>35142640</v>
      </c>
      <c r="L28" s="215">
        <v>20118110</v>
      </c>
      <c r="M28" s="56"/>
      <c r="N28" s="56"/>
      <c r="O28" s="56"/>
      <c r="P28" s="56"/>
      <c r="Q28" s="56"/>
      <c r="R28" s="56"/>
      <c r="S28" s="56"/>
      <c r="T28" s="56"/>
    </row>
    <row r="29" spans="1:57" ht="15" thickBot="1" x14ac:dyDescent="0.35">
      <c r="F29" s="208">
        <f>SUM(F8:F28)</f>
        <v>243318121</v>
      </c>
      <c r="J29" s="208">
        <f>SUM(J8:J28)</f>
        <v>98007110</v>
      </c>
      <c r="K29" s="208">
        <f>SUM(K27:K28)</f>
        <v>75992901</v>
      </c>
      <c r="L29" s="208">
        <f>SUM(L27:L28)</f>
        <v>20118110</v>
      </c>
    </row>
    <row r="30" spans="1:57" ht="15" thickTop="1" x14ac:dyDescent="0.3"/>
  </sheetData>
  <autoFilter ref="A7:BE29" xr:uid="{00000000-0001-0000-0300-000000000000}">
    <filterColumn colId="5" showButton="0"/>
    <filterColumn colId="6" showButton="0"/>
  </autoFilter>
  <mergeCells count="10">
    <mergeCell ref="A5:E5"/>
    <mergeCell ref="A4:E4"/>
    <mergeCell ref="F4:Q4"/>
    <mergeCell ref="F7:H7"/>
    <mergeCell ref="A1:E1"/>
    <mergeCell ref="F1:Q1"/>
    <mergeCell ref="A2:E2"/>
    <mergeCell ref="F2:Q2"/>
    <mergeCell ref="A3:E3"/>
    <mergeCell ref="F3:Q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7"/>
  <sheetViews>
    <sheetView zoomScale="70" zoomScaleNormal="70" workbookViewId="0">
      <selection activeCell="F20" sqref="F20"/>
    </sheetView>
  </sheetViews>
  <sheetFormatPr defaultRowHeight="14.4" x14ac:dyDescent="0.3"/>
  <cols>
    <col min="2" max="2" width="54" bestFit="1" customWidth="1"/>
    <col min="3" max="3" width="51.88671875" bestFit="1" customWidth="1"/>
    <col min="4" max="4" width="15.88671875" bestFit="1" customWidth="1"/>
    <col min="5" max="5" width="28.5546875" bestFit="1" customWidth="1"/>
    <col min="6" max="6" width="19.33203125" customWidth="1"/>
    <col min="7" max="7" width="13.109375" customWidth="1"/>
    <col min="8" max="8" width="13.88671875" customWidth="1"/>
    <col min="9" max="13" width="17.88671875" customWidth="1"/>
    <col min="14" max="14" width="22.88671875" customWidth="1"/>
    <col min="15" max="15" width="21.109375" bestFit="1" customWidth="1"/>
    <col min="16" max="16" width="18.88671875" bestFit="1" customWidth="1"/>
    <col min="17" max="17" width="22.109375" bestFit="1" customWidth="1"/>
    <col min="18" max="18" width="39.88671875" customWidth="1"/>
    <col min="19" max="19" width="41.88671875" customWidth="1"/>
    <col min="20" max="20" width="15.109375" customWidth="1"/>
  </cols>
  <sheetData>
    <row r="1" spans="1:20" ht="15.6" x14ac:dyDescent="0.3">
      <c r="A1" s="280" t="s">
        <v>0</v>
      </c>
      <c r="B1" s="281"/>
      <c r="C1" s="281"/>
      <c r="D1" s="281"/>
      <c r="E1" s="282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13"/>
      <c r="S1" s="13"/>
      <c r="T1" s="14"/>
    </row>
    <row r="2" spans="1:20" ht="15.6" x14ac:dyDescent="0.3">
      <c r="A2" s="280" t="s">
        <v>1</v>
      </c>
      <c r="B2" s="281"/>
      <c r="C2" s="281"/>
      <c r="D2" s="281"/>
      <c r="E2" s="28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1"/>
      <c r="S2" s="1"/>
      <c r="T2" s="17"/>
    </row>
    <row r="3" spans="1:20" ht="15.6" x14ac:dyDescent="0.3">
      <c r="A3" s="280" t="s">
        <v>2</v>
      </c>
      <c r="B3" s="281"/>
      <c r="C3" s="281"/>
      <c r="D3" s="281"/>
      <c r="E3" s="282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13"/>
      <c r="S3" s="13"/>
      <c r="T3" s="14"/>
    </row>
    <row r="4" spans="1:20" ht="15.6" x14ac:dyDescent="0.3">
      <c r="A4" s="289" t="s">
        <v>3</v>
      </c>
      <c r="B4" s="290"/>
      <c r="C4" s="290"/>
      <c r="D4" s="290"/>
      <c r="E4" s="291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15"/>
      <c r="S4" s="15"/>
      <c r="T4" s="16"/>
    </row>
    <row r="5" spans="1:20" ht="15.6" x14ac:dyDescent="0.3">
      <c r="A5" s="277" t="s">
        <v>4</v>
      </c>
      <c r="B5" s="278"/>
      <c r="C5" s="278"/>
      <c r="D5" s="278"/>
      <c r="E5" s="279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8"/>
      <c r="S5" s="48"/>
      <c r="T5" s="49"/>
    </row>
    <row r="6" spans="1:20" x14ac:dyDescent="0.3">
      <c r="A6" s="45">
        <v>1</v>
      </c>
      <c r="B6" s="45">
        <v>2</v>
      </c>
      <c r="C6" s="45">
        <v>3</v>
      </c>
      <c r="D6" s="45">
        <v>4</v>
      </c>
      <c r="E6" s="45">
        <v>5</v>
      </c>
      <c r="F6" s="46">
        <v>6</v>
      </c>
      <c r="G6" s="46">
        <v>7</v>
      </c>
      <c r="H6" s="46">
        <v>8</v>
      </c>
      <c r="I6" s="46">
        <v>9</v>
      </c>
      <c r="J6" s="46"/>
      <c r="K6" s="46"/>
      <c r="L6" s="46"/>
      <c r="M6" s="46"/>
      <c r="N6" s="46">
        <v>10</v>
      </c>
      <c r="O6" s="46">
        <v>11</v>
      </c>
      <c r="P6" s="46">
        <v>12</v>
      </c>
      <c r="Q6" s="46">
        <v>13</v>
      </c>
      <c r="R6" s="46">
        <v>14</v>
      </c>
      <c r="S6" s="46">
        <v>15</v>
      </c>
      <c r="T6" s="46">
        <v>16</v>
      </c>
    </row>
    <row r="7" spans="1:20" ht="41.4" x14ac:dyDescent="0.3">
      <c r="A7" s="19" t="s">
        <v>5</v>
      </c>
      <c r="B7" s="20" t="s">
        <v>6</v>
      </c>
      <c r="C7" s="20" t="s">
        <v>7</v>
      </c>
      <c r="D7" s="20" t="s">
        <v>8</v>
      </c>
      <c r="E7" s="19" t="s">
        <v>9</v>
      </c>
      <c r="F7" s="300" t="s">
        <v>10</v>
      </c>
      <c r="G7" s="301"/>
      <c r="H7" s="328"/>
      <c r="I7" s="19" t="s">
        <v>11</v>
      </c>
      <c r="J7" s="57" t="s">
        <v>40</v>
      </c>
      <c r="K7" s="57" t="s">
        <v>41</v>
      </c>
      <c r="L7" s="57" t="s">
        <v>42</v>
      </c>
      <c r="M7" s="57" t="s">
        <v>43</v>
      </c>
      <c r="N7" s="19" t="s">
        <v>44</v>
      </c>
      <c r="O7" s="19" t="s">
        <v>13</v>
      </c>
      <c r="P7" s="19" t="s">
        <v>14</v>
      </c>
      <c r="Q7" s="19" t="s">
        <v>15</v>
      </c>
      <c r="R7" s="22" t="s">
        <v>16</v>
      </c>
      <c r="S7" s="22" t="s">
        <v>17</v>
      </c>
      <c r="T7" s="22" t="s">
        <v>18</v>
      </c>
    </row>
    <row r="8" spans="1:20" ht="27.6" x14ac:dyDescent="0.3">
      <c r="A8" s="32"/>
      <c r="B8" s="32"/>
      <c r="C8" s="32"/>
      <c r="D8" s="35" t="s">
        <v>19</v>
      </c>
      <c r="E8" s="35" t="s">
        <v>20</v>
      </c>
      <c r="F8" s="36" t="s">
        <v>21</v>
      </c>
      <c r="G8" s="36" t="s">
        <v>22</v>
      </c>
      <c r="H8" s="36" t="s">
        <v>53</v>
      </c>
      <c r="I8" s="35" t="s">
        <v>24</v>
      </c>
      <c r="J8" s="35"/>
      <c r="K8" s="35"/>
      <c r="L8" s="35"/>
      <c r="M8" s="35"/>
      <c r="N8" s="33"/>
      <c r="O8" s="33"/>
      <c r="P8" s="32"/>
      <c r="Q8" s="32"/>
      <c r="R8" s="34"/>
      <c r="S8" s="34"/>
      <c r="T8" s="34"/>
    </row>
    <row r="9" spans="1:20" ht="15.6" x14ac:dyDescent="0.3">
      <c r="A9" s="325" t="s">
        <v>159</v>
      </c>
      <c r="B9" s="326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7"/>
    </row>
    <row r="10" spans="1:20" ht="15.6" x14ac:dyDescent="0.3">
      <c r="A10" s="104"/>
      <c r="B10" s="168" t="s">
        <v>160</v>
      </c>
      <c r="C10" s="168" t="s">
        <v>161</v>
      </c>
      <c r="D10" s="165" t="s">
        <v>47</v>
      </c>
      <c r="E10" s="53"/>
      <c r="F10" s="137">
        <v>700000</v>
      </c>
      <c r="G10" s="53" t="s">
        <v>48</v>
      </c>
      <c r="H10" s="53" t="s">
        <v>49</v>
      </c>
      <c r="I10" s="169" t="s">
        <v>57</v>
      </c>
      <c r="J10" s="137">
        <v>700000</v>
      </c>
      <c r="K10" s="239">
        <v>0</v>
      </c>
      <c r="L10" s="239">
        <v>0</v>
      </c>
      <c r="M10" s="239">
        <v>0</v>
      </c>
      <c r="N10" s="162"/>
      <c r="O10" s="162"/>
      <c r="P10" s="161"/>
      <c r="Q10" s="161"/>
      <c r="R10" s="105"/>
      <c r="S10" s="166"/>
      <c r="T10" s="135"/>
    </row>
    <row r="11" spans="1:20" ht="28.8" x14ac:dyDescent="0.3">
      <c r="A11" s="104"/>
      <c r="B11" s="168" t="s">
        <v>162</v>
      </c>
      <c r="C11" s="168" t="s">
        <v>163</v>
      </c>
      <c r="D11" s="165" t="s">
        <v>47</v>
      </c>
      <c r="E11" s="53"/>
      <c r="F11" s="137">
        <v>170000</v>
      </c>
      <c r="G11" s="53" t="s">
        <v>48</v>
      </c>
      <c r="H11" s="53" t="s">
        <v>49</v>
      </c>
      <c r="I11" s="169" t="s">
        <v>57</v>
      </c>
      <c r="J11" s="137">
        <v>170000</v>
      </c>
      <c r="K11" s="239">
        <v>0</v>
      </c>
      <c r="L11" s="239">
        <v>0</v>
      </c>
      <c r="M11" s="239">
        <v>0</v>
      </c>
      <c r="N11" s="162"/>
      <c r="O11" s="162"/>
      <c r="P11" s="161"/>
      <c r="Q11" s="161"/>
      <c r="R11" s="105"/>
      <c r="S11" s="166"/>
      <c r="T11" s="135"/>
    </row>
    <row r="12" spans="1:20" ht="43.2" x14ac:dyDescent="0.3">
      <c r="A12" s="104"/>
      <c r="B12" s="168" t="s">
        <v>164</v>
      </c>
      <c r="C12" s="168" t="s">
        <v>165</v>
      </c>
      <c r="D12" s="165" t="s">
        <v>47</v>
      </c>
      <c r="E12" s="53"/>
      <c r="F12" s="137">
        <v>1200000</v>
      </c>
      <c r="G12" s="53" t="s">
        <v>48</v>
      </c>
      <c r="H12" s="53" t="s">
        <v>49</v>
      </c>
      <c r="I12" s="169" t="s">
        <v>57</v>
      </c>
      <c r="J12" s="137">
        <v>1200000</v>
      </c>
      <c r="K12" s="239">
        <v>0</v>
      </c>
      <c r="L12" s="239">
        <v>0</v>
      </c>
      <c r="M12" s="239">
        <v>0</v>
      </c>
      <c r="N12" s="162"/>
      <c r="O12" s="162"/>
      <c r="P12" s="161"/>
      <c r="Q12" s="161"/>
      <c r="R12" s="105"/>
      <c r="S12" s="166"/>
      <c r="T12" s="135"/>
    </row>
    <row r="13" spans="1:20" ht="43.2" x14ac:dyDescent="0.3">
      <c r="A13" s="175"/>
      <c r="B13" s="174" t="s">
        <v>166</v>
      </c>
      <c r="C13" s="173" t="s">
        <v>167</v>
      </c>
      <c r="D13" s="165" t="s">
        <v>47</v>
      </c>
      <c r="E13" s="165"/>
      <c r="F13" s="137">
        <v>200000</v>
      </c>
      <c r="G13" s="53" t="s">
        <v>48</v>
      </c>
      <c r="H13" s="176" t="s">
        <v>49</v>
      </c>
      <c r="I13" s="169" t="s">
        <v>57</v>
      </c>
      <c r="J13" s="137">
        <v>200000</v>
      </c>
      <c r="K13" s="239">
        <v>0</v>
      </c>
      <c r="L13" s="239">
        <v>0</v>
      </c>
      <c r="M13" s="239">
        <v>0</v>
      </c>
      <c r="N13" s="170"/>
      <c r="O13" s="161"/>
      <c r="P13" s="161"/>
      <c r="Q13" s="172"/>
      <c r="R13" s="105"/>
      <c r="S13" s="177"/>
      <c r="T13" s="165"/>
    </row>
    <row r="14" spans="1:20" ht="24" customHeight="1" x14ac:dyDescent="0.3">
      <c r="A14" s="175"/>
      <c r="B14" s="174" t="s">
        <v>168</v>
      </c>
      <c r="C14" s="53" t="s">
        <v>168</v>
      </c>
      <c r="D14" s="165" t="s">
        <v>47</v>
      </c>
      <c r="E14" s="165"/>
      <c r="F14" s="137">
        <v>1500000</v>
      </c>
      <c r="G14" s="158"/>
      <c r="H14" s="176"/>
      <c r="I14" s="169" t="s">
        <v>57</v>
      </c>
      <c r="J14" s="137">
        <v>1500000</v>
      </c>
      <c r="K14" s="239">
        <v>0</v>
      </c>
      <c r="L14" s="239">
        <v>0</v>
      </c>
      <c r="M14" s="239">
        <v>0</v>
      </c>
      <c r="N14" s="170"/>
      <c r="O14" s="161"/>
      <c r="P14" s="161"/>
      <c r="Q14" s="172"/>
      <c r="R14" s="105"/>
      <c r="S14" s="171"/>
      <c r="T14" s="165"/>
    </row>
    <row r="15" spans="1:20" ht="24" customHeight="1" x14ac:dyDescent="0.3">
      <c r="A15" s="175"/>
      <c r="B15" s="56" t="s">
        <v>169</v>
      </c>
      <c r="C15" s="56" t="s">
        <v>169</v>
      </c>
      <c r="D15" s="165" t="s">
        <v>47</v>
      </c>
      <c r="E15" s="163"/>
      <c r="F15" s="137">
        <v>5000000</v>
      </c>
      <c r="G15" s="53" t="s">
        <v>48</v>
      </c>
      <c r="H15" s="105" t="s">
        <v>49</v>
      </c>
      <c r="I15" s="169" t="s">
        <v>57</v>
      </c>
      <c r="J15" s="137">
        <v>5000000</v>
      </c>
      <c r="K15" s="239">
        <v>0</v>
      </c>
      <c r="L15" s="239">
        <v>0</v>
      </c>
      <c r="M15" s="239">
        <v>0</v>
      </c>
      <c r="N15" s="170"/>
      <c r="O15" s="161"/>
      <c r="P15" s="161"/>
      <c r="Q15" s="172"/>
      <c r="R15" s="105"/>
      <c r="S15" s="171"/>
      <c r="T15" s="165"/>
    </row>
    <row r="16" spans="1:20" ht="24" customHeight="1" thickBot="1" x14ac:dyDescent="0.35">
      <c r="A16" s="144"/>
      <c r="D16" s="148"/>
      <c r="E16" s="144"/>
      <c r="F16" s="206">
        <f>SUM(F10:F15)</f>
        <v>8770000</v>
      </c>
      <c r="G16" s="143"/>
      <c r="H16" s="201"/>
      <c r="I16" s="202"/>
      <c r="J16" s="206">
        <f>SUM(J10:J15)</f>
        <v>8770000</v>
      </c>
      <c r="K16" s="237">
        <f>SUM(K10:K15)</f>
        <v>0</v>
      </c>
      <c r="L16" s="238"/>
      <c r="M16" s="238"/>
      <c r="N16" s="203"/>
      <c r="O16" s="147"/>
      <c r="P16" s="147"/>
      <c r="Q16" s="204"/>
      <c r="R16" s="201"/>
      <c r="S16" s="205"/>
      <c r="T16" s="148"/>
    </row>
    <row r="17" spans="2:2" ht="21.6" thickTop="1" x14ac:dyDescent="0.3">
      <c r="B17" s="73" t="s">
        <v>37</v>
      </c>
    </row>
  </sheetData>
  <autoFilter ref="A8:T15" xr:uid="{00000000-0001-0000-0400-000000000000}"/>
  <mergeCells count="11">
    <mergeCell ref="A9:T9"/>
    <mergeCell ref="A1:E1"/>
    <mergeCell ref="F1:Q1"/>
    <mergeCell ref="A2:E2"/>
    <mergeCell ref="F2:Q2"/>
    <mergeCell ref="A3:E3"/>
    <mergeCell ref="F3:Q3"/>
    <mergeCell ref="A5:E5"/>
    <mergeCell ref="A4:E4"/>
    <mergeCell ref="F4:Q4"/>
    <mergeCell ref="F7:H7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0"/>
  <sheetViews>
    <sheetView topLeftCell="A8" zoomScale="86" zoomScaleNormal="86" workbookViewId="0">
      <selection activeCell="F33" sqref="F33"/>
    </sheetView>
  </sheetViews>
  <sheetFormatPr defaultRowHeight="14.4" x14ac:dyDescent="0.3"/>
  <cols>
    <col min="2" max="2" width="47.88671875" customWidth="1"/>
    <col min="3" max="3" width="85.33203125" bestFit="1" customWidth="1"/>
    <col min="4" max="4" width="13.109375" customWidth="1"/>
    <col min="5" max="5" width="12.88671875" customWidth="1"/>
    <col min="6" max="6" width="16.88671875" style="178" customWidth="1"/>
    <col min="7" max="7" width="10.88671875" customWidth="1"/>
    <col min="8" max="8" width="15.109375" customWidth="1"/>
    <col min="9" max="9" width="12" customWidth="1"/>
    <col min="10" max="10" width="18.44140625" customWidth="1"/>
    <col min="11" max="11" width="18.88671875" customWidth="1"/>
    <col min="12" max="12" width="14.5546875" customWidth="1"/>
    <col min="13" max="13" width="15" customWidth="1"/>
    <col min="14" max="14" width="17.88671875" customWidth="1"/>
    <col min="15" max="15" width="12.88671875" customWidth="1"/>
    <col min="16" max="16" width="15.88671875" customWidth="1"/>
    <col min="17" max="17" width="23.5546875" bestFit="1" customWidth="1"/>
    <col min="18" max="18" width="27.109375" customWidth="1"/>
    <col min="19" max="19" width="35" customWidth="1"/>
    <col min="20" max="20" width="45" customWidth="1"/>
  </cols>
  <sheetData>
    <row r="1" spans="1:20" ht="15.6" x14ac:dyDescent="0.3">
      <c r="A1" s="280" t="s">
        <v>0</v>
      </c>
      <c r="B1" s="281"/>
      <c r="C1" s="281"/>
      <c r="D1" s="281"/>
      <c r="E1" s="282"/>
    </row>
    <row r="2" spans="1:20" ht="15.6" x14ac:dyDescent="0.3">
      <c r="A2" s="280" t="s">
        <v>1</v>
      </c>
      <c r="B2" s="281"/>
      <c r="C2" s="281"/>
      <c r="D2" s="281"/>
      <c r="E2" s="282"/>
    </row>
    <row r="3" spans="1:20" ht="15.6" x14ac:dyDescent="0.3">
      <c r="A3" s="280" t="s">
        <v>2</v>
      </c>
      <c r="B3" s="281"/>
      <c r="C3" s="281"/>
      <c r="D3" s="281"/>
      <c r="E3" s="282"/>
    </row>
    <row r="4" spans="1:20" ht="15.6" x14ac:dyDescent="0.3">
      <c r="A4" s="289" t="s">
        <v>3</v>
      </c>
      <c r="B4" s="290"/>
      <c r="C4" s="290"/>
      <c r="D4" s="290"/>
      <c r="E4" s="291"/>
    </row>
    <row r="5" spans="1:20" ht="15.6" x14ac:dyDescent="0.3">
      <c r="A5" s="277" t="s">
        <v>4</v>
      </c>
      <c r="B5" s="278"/>
      <c r="C5" s="278"/>
      <c r="D5" s="278"/>
      <c r="E5" s="279"/>
    </row>
    <row r="6" spans="1:20" x14ac:dyDescent="0.3">
      <c r="A6" s="45">
        <v>1</v>
      </c>
      <c r="B6" s="45">
        <v>2</v>
      </c>
      <c r="C6" s="45">
        <v>3</v>
      </c>
      <c r="D6" s="45">
        <v>4</v>
      </c>
      <c r="E6" s="45">
        <v>5</v>
      </c>
      <c r="F6" s="183">
        <v>6</v>
      </c>
      <c r="G6" s="45">
        <v>7</v>
      </c>
      <c r="H6" s="45">
        <v>8</v>
      </c>
      <c r="I6" s="45">
        <v>9</v>
      </c>
      <c r="J6" s="45"/>
      <c r="K6" s="45"/>
      <c r="L6" s="45"/>
      <c r="M6" s="45"/>
      <c r="N6" s="45">
        <v>10</v>
      </c>
      <c r="O6" s="45">
        <v>11</v>
      </c>
      <c r="P6" s="45">
        <v>12</v>
      </c>
      <c r="Q6" s="45">
        <v>13</v>
      </c>
      <c r="R6" s="45">
        <v>14</v>
      </c>
      <c r="S6" s="45">
        <v>15</v>
      </c>
      <c r="T6" s="45">
        <v>16</v>
      </c>
    </row>
    <row r="7" spans="1:20" ht="82.8" x14ac:dyDescent="0.3">
      <c r="A7" s="23" t="s">
        <v>5</v>
      </c>
      <c r="B7" s="21" t="s">
        <v>6</v>
      </c>
      <c r="C7" s="21" t="s">
        <v>170</v>
      </c>
      <c r="D7" s="21" t="s">
        <v>8</v>
      </c>
      <c r="E7" s="23" t="s">
        <v>9</v>
      </c>
      <c r="F7" s="329" t="s">
        <v>10</v>
      </c>
      <c r="G7" s="330"/>
      <c r="H7" s="331"/>
      <c r="I7" s="23" t="s">
        <v>11</v>
      </c>
      <c r="J7" s="23" t="s">
        <v>40</v>
      </c>
      <c r="K7" s="23" t="s">
        <v>41</v>
      </c>
      <c r="L7" s="23" t="s">
        <v>42</v>
      </c>
      <c r="M7" s="23" t="s">
        <v>43</v>
      </c>
      <c r="N7" s="23" t="s">
        <v>171</v>
      </c>
      <c r="O7" s="23" t="s">
        <v>13</v>
      </c>
      <c r="P7" s="23" t="s">
        <v>14</v>
      </c>
      <c r="Q7" s="23" t="s">
        <v>15</v>
      </c>
      <c r="R7" s="22" t="s">
        <v>16</v>
      </c>
      <c r="S7" s="22" t="s">
        <v>17</v>
      </c>
      <c r="T7" s="22" t="s">
        <v>18</v>
      </c>
    </row>
    <row r="8" spans="1:20" ht="41.4" x14ac:dyDescent="0.3">
      <c r="A8" s="32"/>
      <c r="B8" s="32"/>
      <c r="C8" s="32"/>
      <c r="D8" s="35" t="s">
        <v>19</v>
      </c>
      <c r="E8" s="35" t="s">
        <v>20</v>
      </c>
      <c r="F8" s="180" t="s">
        <v>21</v>
      </c>
      <c r="G8" s="36" t="s">
        <v>22</v>
      </c>
      <c r="H8" s="36" t="s">
        <v>53</v>
      </c>
      <c r="I8" s="35" t="s">
        <v>24</v>
      </c>
      <c r="J8" s="35"/>
      <c r="K8" s="35"/>
      <c r="L8" s="35"/>
      <c r="M8" s="35"/>
      <c r="N8" s="33"/>
      <c r="O8" s="33"/>
      <c r="P8" s="32"/>
      <c r="Q8" s="32"/>
      <c r="R8" s="34"/>
      <c r="S8" s="34"/>
      <c r="T8" s="34"/>
    </row>
    <row r="9" spans="1:20" ht="15.6" x14ac:dyDescent="0.3">
      <c r="A9" s="332" t="s">
        <v>172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4"/>
    </row>
    <row r="10" spans="1:20" x14ac:dyDescent="0.3">
      <c r="A10" s="56"/>
      <c r="B10" s="136" t="s">
        <v>173</v>
      </c>
      <c r="C10" s="136" t="s">
        <v>174</v>
      </c>
      <c r="D10" s="240" t="s">
        <v>47</v>
      </c>
      <c r="E10" s="241"/>
      <c r="F10" s="242">
        <f>J10+K10+L10</f>
        <v>750000</v>
      </c>
      <c r="G10" s="243" t="s">
        <v>48</v>
      </c>
      <c r="H10" s="244" t="s">
        <v>49</v>
      </c>
      <c r="I10" s="245" t="s">
        <v>50</v>
      </c>
      <c r="J10" s="246">
        <v>750000</v>
      </c>
      <c r="K10" s="246">
        <v>0</v>
      </c>
      <c r="L10" s="246">
        <v>0</v>
      </c>
      <c r="M10" s="247" t="s">
        <v>175</v>
      </c>
      <c r="N10" s="248"/>
      <c r="O10" s="271"/>
      <c r="P10" s="185"/>
      <c r="Q10" s="185"/>
      <c r="R10" s="184"/>
      <c r="S10" s="184"/>
      <c r="T10" s="184"/>
    </row>
    <row r="11" spans="1:20" x14ac:dyDescent="0.3">
      <c r="A11" s="56"/>
      <c r="B11" s="136" t="s">
        <v>176</v>
      </c>
      <c r="C11" s="136" t="s">
        <v>177</v>
      </c>
      <c r="D11" s="240" t="s">
        <v>47</v>
      </c>
      <c r="E11" s="249"/>
      <c r="F11" s="242">
        <f t="shared" ref="F11:F28" si="0">J11+K11+L11</f>
        <v>4400000</v>
      </c>
      <c r="G11" s="243" t="s">
        <v>48</v>
      </c>
      <c r="H11" s="244" t="s">
        <v>49</v>
      </c>
      <c r="I11" s="245" t="s">
        <v>50</v>
      </c>
      <c r="J11" s="250">
        <v>800000</v>
      </c>
      <c r="K11" s="250">
        <v>1700000</v>
      </c>
      <c r="L11" s="250">
        <v>1900000</v>
      </c>
      <c r="M11" s="249"/>
      <c r="N11" s="249"/>
      <c r="O11" s="56"/>
      <c r="P11" s="56"/>
      <c r="Q11" s="56"/>
      <c r="R11" s="56"/>
      <c r="S11" s="56"/>
      <c r="T11" s="56"/>
    </row>
    <row r="12" spans="1:20" ht="15" customHeight="1" x14ac:dyDescent="0.3">
      <c r="A12" s="56"/>
      <c r="B12" s="136" t="s">
        <v>178</v>
      </c>
      <c r="C12" s="136" t="s">
        <v>179</v>
      </c>
      <c r="D12" s="240" t="s">
        <v>47</v>
      </c>
      <c r="E12" s="249"/>
      <c r="F12" s="242">
        <f t="shared" si="0"/>
        <v>300000</v>
      </c>
      <c r="G12" s="243" t="s">
        <v>48</v>
      </c>
      <c r="H12" s="244" t="s">
        <v>49</v>
      </c>
      <c r="I12" s="245" t="s">
        <v>50</v>
      </c>
      <c r="J12" s="250">
        <v>0</v>
      </c>
      <c r="K12" s="250">
        <v>0</v>
      </c>
      <c r="L12" s="250">
        <v>300000</v>
      </c>
      <c r="M12" s="249"/>
      <c r="N12" s="249"/>
      <c r="O12" s="56"/>
      <c r="P12" s="56"/>
      <c r="Q12" s="56"/>
      <c r="R12" s="56"/>
      <c r="S12" s="56"/>
      <c r="T12" s="56"/>
    </row>
    <row r="13" spans="1:20" ht="15" customHeight="1" x14ac:dyDescent="0.3">
      <c r="A13" s="56"/>
      <c r="B13" s="136" t="s">
        <v>180</v>
      </c>
      <c r="C13" s="136" t="s">
        <v>181</v>
      </c>
      <c r="D13" s="240" t="s">
        <v>47</v>
      </c>
      <c r="E13" s="249"/>
      <c r="F13" s="242">
        <f t="shared" si="0"/>
        <v>800000</v>
      </c>
      <c r="G13" s="243" t="s">
        <v>48</v>
      </c>
      <c r="H13" s="244" t="s">
        <v>49</v>
      </c>
      <c r="I13" s="245" t="s">
        <v>50</v>
      </c>
      <c r="J13" s="250">
        <v>800000</v>
      </c>
      <c r="K13" s="250">
        <v>0</v>
      </c>
      <c r="L13" s="250">
        <v>0</v>
      </c>
      <c r="M13" s="249"/>
      <c r="N13" s="249"/>
      <c r="O13" s="56"/>
      <c r="P13" s="56"/>
      <c r="Q13" s="56"/>
      <c r="R13" s="56"/>
      <c r="S13" s="56"/>
      <c r="T13" s="56"/>
    </row>
    <row r="14" spans="1:20" x14ac:dyDescent="0.3">
      <c r="A14" s="56"/>
      <c r="B14" s="136" t="s">
        <v>182</v>
      </c>
      <c r="C14" s="136" t="s">
        <v>183</v>
      </c>
      <c r="D14" s="240" t="s">
        <v>47</v>
      </c>
      <c r="E14" s="249"/>
      <c r="F14" s="242">
        <f t="shared" si="0"/>
        <v>5000000</v>
      </c>
      <c r="G14" s="243" t="s">
        <v>48</v>
      </c>
      <c r="H14" s="244" t="s">
        <v>49</v>
      </c>
      <c r="I14" s="245" t="s">
        <v>50</v>
      </c>
      <c r="J14" s="250">
        <v>0</v>
      </c>
      <c r="K14" s="250">
        <v>0</v>
      </c>
      <c r="L14" s="250">
        <v>5000000</v>
      </c>
      <c r="M14" s="249"/>
      <c r="N14" s="249"/>
      <c r="O14" s="56"/>
      <c r="P14" s="56"/>
      <c r="Q14" s="56"/>
      <c r="R14" s="56"/>
      <c r="S14" s="56"/>
      <c r="T14" s="56"/>
    </row>
    <row r="15" spans="1:20" x14ac:dyDescent="0.3">
      <c r="A15" s="56"/>
      <c r="B15" s="136" t="s">
        <v>184</v>
      </c>
      <c r="C15" s="136" t="s">
        <v>184</v>
      </c>
      <c r="D15" s="240" t="s">
        <v>47</v>
      </c>
      <c r="E15" s="249"/>
      <c r="F15" s="242">
        <f t="shared" si="0"/>
        <v>300000</v>
      </c>
      <c r="G15" s="243" t="s">
        <v>48</v>
      </c>
      <c r="H15" s="244" t="s">
        <v>49</v>
      </c>
      <c r="I15" s="245" t="s">
        <v>50</v>
      </c>
      <c r="J15" s="250">
        <v>300000</v>
      </c>
      <c r="K15" s="250">
        <v>0</v>
      </c>
      <c r="L15" s="250">
        <v>0</v>
      </c>
      <c r="M15" s="249"/>
      <c r="N15" s="249"/>
      <c r="O15" s="56"/>
      <c r="P15" s="56"/>
      <c r="Q15" s="56"/>
      <c r="R15" s="56"/>
      <c r="S15" s="56"/>
      <c r="T15" s="56"/>
    </row>
    <row r="16" spans="1:20" x14ac:dyDescent="0.3">
      <c r="A16" s="56"/>
      <c r="B16" s="136" t="s">
        <v>185</v>
      </c>
      <c r="C16" s="136" t="s">
        <v>185</v>
      </c>
      <c r="D16" s="240" t="s">
        <v>47</v>
      </c>
      <c r="E16" s="249"/>
      <c r="F16" s="242">
        <f t="shared" si="0"/>
        <v>800000</v>
      </c>
      <c r="G16" s="243" t="s">
        <v>48</v>
      </c>
      <c r="H16" s="244" t="s">
        <v>49</v>
      </c>
      <c r="I16" s="245" t="s">
        <v>50</v>
      </c>
      <c r="J16" s="250">
        <v>0</v>
      </c>
      <c r="K16" s="250">
        <v>800000</v>
      </c>
      <c r="L16" s="250">
        <v>0</v>
      </c>
      <c r="M16" s="249"/>
      <c r="N16" s="249"/>
      <c r="O16" s="56"/>
      <c r="P16" s="56"/>
      <c r="Q16" s="56"/>
      <c r="R16" s="56"/>
      <c r="S16" s="56"/>
      <c r="T16" s="56"/>
    </row>
    <row r="17" spans="1:20" x14ac:dyDescent="0.3">
      <c r="A17" s="56"/>
      <c r="B17" s="136" t="s">
        <v>186</v>
      </c>
      <c r="C17" s="136" t="s">
        <v>187</v>
      </c>
      <c r="D17" s="240" t="s">
        <v>47</v>
      </c>
      <c r="E17" s="249"/>
      <c r="F17" s="242">
        <f t="shared" si="0"/>
        <v>800000</v>
      </c>
      <c r="G17" s="243" t="s">
        <v>48</v>
      </c>
      <c r="H17" s="244" t="s">
        <v>49</v>
      </c>
      <c r="I17" s="245" t="s">
        <v>50</v>
      </c>
      <c r="J17" s="250">
        <v>800000</v>
      </c>
      <c r="K17" s="250">
        <v>0</v>
      </c>
      <c r="L17" s="250">
        <v>0</v>
      </c>
      <c r="M17" s="249"/>
      <c r="N17" s="249"/>
      <c r="O17" s="56"/>
      <c r="P17" s="56"/>
      <c r="Q17" s="56"/>
      <c r="R17" s="56"/>
      <c r="S17" s="56"/>
      <c r="T17" s="56"/>
    </row>
    <row r="18" spans="1:20" x14ac:dyDescent="0.3">
      <c r="A18" s="56"/>
      <c r="B18" s="136" t="s">
        <v>188</v>
      </c>
      <c r="C18" s="136" t="s">
        <v>189</v>
      </c>
      <c r="D18" s="240" t="s">
        <v>47</v>
      </c>
      <c r="E18" s="249"/>
      <c r="F18" s="242">
        <f t="shared" si="0"/>
        <v>1800000</v>
      </c>
      <c r="G18" s="243" t="s">
        <v>48</v>
      </c>
      <c r="H18" s="244" t="s">
        <v>49</v>
      </c>
      <c r="I18" s="245" t="s">
        <v>50</v>
      </c>
      <c r="J18" s="250">
        <v>500000</v>
      </c>
      <c r="K18" s="250">
        <v>900000</v>
      </c>
      <c r="L18" s="250">
        <v>400000</v>
      </c>
      <c r="M18" s="249"/>
      <c r="N18" s="249"/>
      <c r="O18" s="56"/>
      <c r="P18" s="56"/>
      <c r="Q18" s="56"/>
      <c r="R18" s="56"/>
      <c r="S18" s="56"/>
      <c r="T18" s="56"/>
    </row>
    <row r="19" spans="1:20" x14ac:dyDescent="0.3">
      <c r="A19" s="56"/>
      <c r="B19" s="136" t="s">
        <v>190</v>
      </c>
      <c r="C19" s="136" t="s">
        <v>191</v>
      </c>
      <c r="D19" s="240" t="s">
        <v>47</v>
      </c>
      <c r="E19" s="249"/>
      <c r="F19" s="242">
        <f t="shared" si="0"/>
        <v>1600000</v>
      </c>
      <c r="G19" s="243" t="s">
        <v>48</v>
      </c>
      <c r="H19" s="244" t="s">
        <v>49</v>
      </c>
      <c r="I19" s="245" t="s">
        <v>50</v>
      </c>
      <c r="J19" s="250">
        <v>800000</v>
      </c>
      <c r="K19" s="250">
        <v>0</v>
      </c>
      <c r="L19" s="250">
        <v>800000</v>
      </c>
      <c r="M19" s="249"/>
      <c r="N19" s="249"/>
      <c r="O19" s="56"/>
      <c r="P19" s="56"/>
      <c r="Q19" s="56"/>
      <c r="R19" s="56"/>
      <c r="S19" s="56"/>
      <c r="T19" s="56"/>
    </row>
    <row r="20" spans="1:20" x14ac:dyDescent="0.3">
      <c r="A20" s="56"/>
      <c r="B20" s="136" t="s">
        <v>192</v>
      </c>
      <c r="C20" s="136" t="s">
        <v>193</v>
      </c>
      <c r="D20" s="240" t="s">
        <v>47</v>
      </c>
      <c r="E20" s="249"/>
      <c r="F20" s="242">
        <f t="shared" si="0"/>
        <v>1400000</v>
      </c>
      <c r="G20" s="243" t="s">
        <v>48</v>
      </c>
      <c r="H20" s="244" t="s">
        <v>49</v>
      </c>
      <c r="I20" s="245" t="s">
        <v>50</v>
      </c>
      <c r="J20" s="250">
        <v>1400000</v>
      </c>
      <c r="K20" s="250">
        <v>0</v>
      </c>
      <c r="L20" s="250">
        <v>0</v>
      </c>
      <c r="M20" s="249"/>
      <c r="N20" s="249"/>
      <c r="O20" s="56"/>
      <c r="P20" s="56"/>
      <c r="Q20" s="56"/>
      <c r="R20" s="56"/>
      <c r="S20" s="56"/>
      <c r="T20" s="56"/>
    </row>
    <row r="21" spans="1:20" x14ac:dyDescent="0.3">
      <c r="A21" s="56"/>
      <c r="B21" s="136" t="s">
        <v>194</v>
      </c>
      <c r="C21" s="136" t="s">
        <v>195</v>
      </c>
      <c r="D21" s="240" t="s">
        <v>47</v>
      </c>
      <c r="E21" s="249"/>
      <c r="F21" s="242">
        <f t="shared" si="0"/>
        <v>1300000</v>
      </c>
      <c r="G21" s="243" t="s">
        <v>48</v>
      </c>
      <c r="H21" s="244" t="s">
        <v>49</v>
      </c>
      <c r="I21" s="245" t="s">
        <v>50</v>
      </c>
      <c r="J21" s="250">
        <v>800000</v>
      </c>
      <c r="K21" s="250">
        <v>500000</v>
      </c>
      <c r="L21" s="250">
        <v>0</v>
      </c>
      <c r="M21" s="249"/>
      <c r="N21" s="249"/>
      <c r="O21" s="56"/>
      <c r="P21" s="56"/>
      <c r="Q21" s="56"/>
      <c r="R21" s="56"/>
      <c r="S21" s="56"/>
      <c r="T21" s="56"/>
    </row>
    <row r="22" spans="1:20" x14ac:dyDescent="0.3">
      <c r="A22" s="56"/>
      <c r="B22" s="136" t="s">
        <v>196</v>
      </c>
      <c r="C22" s="136" t="s">
        <v>197</v>
      </c>
      <c r="D22" s="240" t="s">
        <v>47</v>
      </c>
      <c r="E22" s="249"/>
      <c r="F22" s="242">
        <f t="shared" si="0"/>
        <v>800000</v>
      </c>
      <c r="G22" s="243" t="s">
        <v>48</v>
      </c>
      <c r="H22" s="244" t="s">
        <v>49</v>
      </c>
      <c r="I22" s="245" t="s">
        <v>50</v>
      </c>
      <c r="J22" s="250">
        <v>400000</v>
      </c>
      <c r="K22" s="250">
        <v>400000</v>
      </c>
      <c r="L22" s="250">
        <v>0</v>
      </c>
      <c r="M22" s="249"/>
      <c r="N22" s="249"/>
      <c r="O22" s="56"/>
      <c r="P22" s="56"/>
      <c r="Q22" s="56"/>
      <c r="R22" s="56"/>
      <c r="S22" s="56"/>
      <c r="T22" s="56"/>
    </row>
    <row r="23" spans="1:20" x14ac:dyDescent="0.3">
      <c r="A23" s="56"/>
      <c r="B23" s="136" t="s">
        <v>198</v>
      </c>
      <c r="C23" s="136" t="s">
        <v>199</v>
      </c>
      <c r="D23" s="251" t="s">
        <v>47</v>
      </c>
      <c r="E23" s="249"/>
      <c r="F23" s="242">
        <f t="shared" si="0"/>
        <v>900000</v>
      </c>
      <c r="G23" s="243" t="s">
        <v>48</v>
      </c>
      <c r="H23" s="244" t="s">
        <v>49</v>
      </c>
      <c r="I23" s="252" t="s">
        <v>50</v>
      </c>
      <c r="J23" s="250">
        <v>900000</v>
      </c>
      <c r="K23" s="250">
        <v>0</v>
      </c>
      <c r="L23" s="250">
        <v>0</v>
      </c>
      <c r="M23" s="249"/>
      <c r="N23" s="249"/>
      <c r="O23" s="56"/>
      <c r="P23" s="56"/>
      <c r="Q23" s="56"/>
      <c r="R23" s="56"/>
      <c r="S23" s="56"/>
      <c r="T23" s="56"/>
    </row>
    <row r="24" spans="1:20" x14ac:dyDescent="0.3">
      <c r="A24" s="56"/>
      <c r="B24" s="56" t="s">
        <v>200</v>
      </c>
      <c r="C24" s="56" t="s">
        <v>201</v>
      </c>
      <c r="D24" s="251" t="s">
        <v>47</v>
      </c>
      <c r="E24" s="249"/>
      <c r="F24" s="242">
        <f t="shared" si="0"/>
        <v>1900000</v>
      </c>
      <c r="G24" s="243" t="s">
        <v>48</v>
      </c>
      <c r="H24" s="244" t="s">
        <v>49</v>
      </c>
      <c r="I24" s="252" t="s">
        <v>50</v>
      </c>
      <c r="J24" s="250">
        <v>700000</v>
      </c>
      <c r="K24" s="250">
        <v>0</v>
      </c>
      <c r="L24" s="250">
        <v>1200000</v>
      </c>
      <c r="M24" s="249"/>
      <c r="N24" s="249"/>
      <c r="O24" s="56"/>
      <c r="P24" s="56"/>
      <c r="Q24" s="56"/>
      <c r="R24" s="56"/>
      <c r="S24" s="56"/>
      <c r="T24" s="56"/>
    </row>
    <row r="25" spans="1:20" x14ac:dyDescent="0.3">
      <c r="A25" s="56"/>
      <c r="B25" s="56" t="s">
        <v>202</v>
      </c>
      <c r="C25" s="56" t="s">
        <v>203</v>
      </c>
      <c r="D25" s="251" t="s">
        <v>47</v>
      </c>
      <c r="E25" s="249"/>
      <c r="F25" s="242">
        <f t="shared" si="0"/>
        <v>2250000</v>
      </c>
      <c r="G25" s="243" t="s">
        <v>48</v>
      </c>
      <c r="H25" s="244" t="s">
        <v>49</v>
      </c>
      <c r="I25" s="252" t="s">
        <v>50</v>
      </c>
      <c r="J25" s="250">
        <v>600000</v>
      </c>
      <c r="K25" s="250">
        <v>800000</v>
      </c>
      <c r="L25" s="250">
        <v>850000</v>
      </c>
      <c r="M25" s="249"/>
      <c r="N25" s="249"/>
      <c r="O25" s="56"/>
      <c r="P25" s="56"/>
      <c r="Q25" s="56"/>
      <c r="R25" s="56"/>
      <c r="S25" s="56"/>
      <c r="T25" s="56"/>
    </row>
    <row r="26" spans="1:20" x14ac:dyDescent="0.3">
      <c r="A26" s="56"/>
      <c r="B26" s="56" t="s">
        <v>204</v>
      </c>
      <c r="C26" s="56" t="s">
        <v>205</v>
      </c>
      <c r="D26" s="251" t="s">
        <v>47</v>
      </c>
      <c r="E26" s="249"/>
      <c r="F26" s="242">
        <f t="shared" si="0"/>
        <v>700000</v>
      </c>
      <c r="G26" s="243" t="s">
        <v>48</v>
      </c>
      <c r="H26" s="244" t="s">
        <v>49</v>
      </c>
      <c r="I26" s="252" t="s">
        <v>50</v>
      </c>
      <c r="J26" s="250">
        <v>0</v>
      </c>
      <c r="K26" s="250">
        <v>700000</v>
      </c>
      <c r="L26" s="250">
        <v>0</v>
      </c>
      <c r="M26" s="249"/>
      <c r="N26" s="249"/>
      <c r="O26" s="56"/>
      <c r="P26" s="56"/>
      <c r="Q26" s="56"/>
      <c r="R26" s="56"/>
      <c r="S26" s="56"/>
      <c r="T26" s="56"/>
    </row>
    <row r="27" spans="1:20" x14ac:dyDescent="0.3">
      <c r="A27" s="56"/>
      <c r="B27" s="56" t="s">
        <v>206</v>
      </c>
      <c r="C27" s="56" t="s">
        <v>207</v>
      </c>
      <c r="D27" s="251" t="s">
        <v>47</v>
      </c>
      <c r="E27" s="249"/>
      <c r="F27" s="242">
        <f t="shared" si="0"/>
        <v>1500000</v>
      </c>
      <c r="G27" s="243" t="s">
        <v>48</v>
      </c>
      <c r="H27" s="244" t="s">
        <v>49</v>
      </c>
      <c r="I27" s="252" t="s">
        <v>50</v>
      </c>
      <c r="J27" s="250">
        <v>1500000</v>
      </c>
      <c r="K27" s="250">
        <v>0</v>
      </c>
      <c r="L27" s="250">
        <v>0</v>
      </c>
      <c r="M27" s="249"/>
      <c r="N27" s="249"/>
      <c r="O27" s="56"/>
      <c r="P27" s="56"/>
      <c r="Q27" s="56"/>
      <c r="R27" s="56"/>
      <c r="S27" s="56"/>
      <c r="T27" s="56"/>
    </row>
    <row r="28" spans="1:20" x14ac:dyDescent="0.3">
      <c r="A28" s="56"/>
      <c r="B28" s="56" t="s">
        <v>208</v>
      </c>
      <c r="C28" s="56" t="s">
        <v>209</v>
      </c>
      <c r="D28" s="251" t="s">
        <v>47</v>
      </c>
      <c r="E28" s="249"/>
      <c r="F28" s="253">
        <f t="shared" si="0"/>
        <v>1200000</v>
      </c>
      <c r="G28" s="243" t="s">
        <v>48</v>
      </c>
      <c r="H28" s="244" t="s">
        <v>49</v>
      </c>
      <c r="I28" s="252" t="s">
        <v>50</v>
      </c>
      <c r="J28" s="250">
        <v>400000</v>
      </c>
      <c r="K28" s="250">
        <v>400000</v>
      </c>
      <c r="L28" s="250">
        <v>400000</v>
      </c>
      <c r="M28" s="249"/>
      <c r="N28" s="249"/>
      <c r="O28" s="56"/>
      <c r="P28" s="56"/>
      <c r="Q28" s="56"/>
      <c r="R28" s="56"/>
      <c r="S28" s="56"/>
      <c r="T28" s="56"/>
    </row>
    <row r="29" spans="1:20" ht="15" thickBot="1" x14ac:dyDescent="0.35">
      <c r="D29" s="254"/>
      <c r="E29" s="254"/>
      <c r="F29" s="257">
        <f>SUM(F10:F28)</f>
        <v>28500000</v>
      </c>
      <c r="G29" s="254"/>
      <c r="H29" s="254"/>
      <c r="I29" s="254"/>
      <c r="J29" s="256">
        <f>SUM(J10:J28)</f>
        <v>11450000</v>
      </c>
      <c r="K29" s="256">
        <f>SUM(K10:K28)</f>
        <v>6200000</v>
      </c>
      <c r="L29" s="256">
        <f>SUM(L10:L28)</f>
        <v>10850000</v>
      </c>
      <c r="M29" s="254"/>
      <c r="N29" s="254"/>
    </row>
    <row r="30" spans="1:20" ht="15" thickTop="1" x14ac:dyDescent="0.3">
      <c r="D30" s="254"/>
      <c r="E30" s="254"/>
      <c r="F30" s="255"/>
      <c r="G30" s="254"/>
      <c r="H30" s="254"/>
      <c r="I30" s="254"/>
      <c r="J30" s="254"/>
      <c r="K30" s="254"/>
      <c r="L30" s="254"/>
      <c r="M30" s="254"/>
      <c r="N30" s="254"/>
    </row>
  </sheetData>
  <autoFilter ref="A8:T10" xr:uid="{00000000-0001-0000-0500-000000000000}"/>
  <mergeCells count="7">
    <mergeCell ref="F7:H7"/>
    <mergeCell ref="A9:T9"/>
    <mergeCell ref="A1:E1"/>
    <mergeCell ref="A2:E2"/>
    <mergeCell ref="A3:E3"/>
    <mergeCell ref="A4:E4"/>
    <mergeCell ref="A5:E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4"/>
  <sheetViews>
    <sheetView zoomScale="85" zoomScaleNormal="85" workbookViewId="0">
      <selection activeCell="C15" sqref="C15"/>
    </sheetView>
  </sheetViews>
  <sheetFormatPr defaultRowHeight="14.4" x14ac:dyDescent="0.3"/>
  <cols>
    <col min="2" max="2" width="47.88671875" customWidth="1"/>
    <col min="3" max="3" width="67.109375" customWidth="1"/>
    <col min="4" max="4" width="11.88671875" bestFit="1" customWidth="1"/>
    <col min="5" max="5" width="16.88671875" bestFit="1" customWidth="1"/>
    <col min="6" max="6" width="19.44140625" customWidth="1"/>
    <col min="8" max="8" width="14.88671875" customWidth="1"/>
    <col min="9" max="13" width="12.88671875" customWidth="1"/>
    <col min="14" max="14" width="14.5546875" customWidth="1"/>
    <col min="15" max="15" width="16.109375" customWidth="1"/>
    <col min="16" max="16" width="15.109375" customWidth="1"/>
    <col min="17" max="17" width="28.44140625" bestFit="1" customWidth="1"/>
    <col min="18" max="18" width="30.5546875" customWidth="1"/>
    <col min="19" max="19" width="37.88671875" customWidth="1"/>
    <col min="20" max="20" width="26" customWidth="1"/>
  </cols>
  <sheetData>
    <row r="1" spans="1:20" ht="15.6" x14ac:dyDescent="0.3">
      <c r="A1" s="280" t="s">
        <v>0</v>
      </c>
      <c r="B1" s="281"/>
      <c r="C1" s="281"/>
      <c r="D1" s="281"/>
      <c r="E1" s="282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13"/>
      <c r="S1" s="13"/>
      <c r="T1" s="14"/>
    </row>
    <row r="2" spans="1:20" ht="15.6" x14ac:dyDescent="0.3">
      <c r="A2" s="280" t="s">
        <v>1</v>
      </c>
      <c r="B2" s="281"/>
      <c r="C2" s="281"/>
      <c r="D2" s="281"/>
      <c r="E2" s="28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1"/>
      <c r="S2" s="1"/>
      <c r="T2" s="17"/>
    </row>
    <row r="3" spans="1:20" ht="15.6" x14ac:dyDescent="0.3">
      <c r="A3" s="280" t="s">
        <v>2</v>
      </c>
      <c r="B3" s="281"/>
      <c r="C3" s="281"/>
      <c r="D3" s="281"/>
      <c r="E3" s="282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13"/>
      <c r="S3" s="13"/>
      <c r="T3" s="14"/>
    </row>
    <row r="4" spans="1:20" ht="15.6" x14ac:dyDescent="0.3">
      <c r="A4" s="289" t="s">
        <v>3</v>
      </c>
      <c r="B4" s="290"/>
      <c r="C4" s="290"/>
      <c r="D4" s="290"/>
      <c r="E4" s="291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15"/>
      <c r="S4" s="15"/>
      <c r="T4" s="16"/>
    </row>
    <row r="5" spans="1:20" ht="15.6" x14ac:dyDescent="0.3">
      <c r="A5" s="277" t="s">
        <v>4</v>
      </c>
      <c r="B5" s="278"/>
      <c r="C5" s="278"/>
      <c r="D5" s="278"/>
      <c r="E5" s="279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8"/>
      <c r="S5" s="48"/>
      <c r="T5" s="49"/>
    </row>
    <row r="6" spans="1:20" x14ac:dyDescent="0.3">
      <c r="A6" s="45">
        <v>1</v>
      </c>
      <c r="B6" s="45">
        <v>2</v>
      </c>
      <c r="C6" s="45">
        <v>3</v>
      </c>
      <c r="D6" s="45">
        <v>4</v>
      </c>
      <c r="E6" s="45">
        <v>5</v>
      </c>
      <c r="F6" s="46">
        <v>6</v>
      </c>
      <c r="G6" s="46">
        <v>7</v>
      </c>
      <c r="H6" s="46">
        <v>8</v>
      </c>
      <c r="I6" s="46">
        <v>9</v>
      </c>
      <c r="J6" s="46"/>
      <c r="K6" s="46"/>
      <c r="L6" s="46"/>
      <c r="M6" s="46"/>
      <c r="N6" s="46">
        <v>10</v>
      </c>
      <c r="O6" s="46">
        <v>11</v>
      </c>
      <c r="P6" s="46">
        <v>12</v>
      </c>
      <c r="Q6" s="46">
        <v>13</v>
      </c>
      <c r="R6" s="46">
        <v>14</v>
      </c>
      <c r="S6" s="46">
        <v>15</v>
      </c>
      <c r="T6" s="46">
        <v>16</v>
      </c>
    </row>
    <row r="7" spans="1:20" ht="69" x14ac:dyDescent="0.3">
      <c r="A7" s="19" t="s">
        <v>5</v>
      </c>
      <c r="B7" s="20" t="s">
        <v>6</v>
      </c>
      <c r="C7" s="20" t="s">
        <v>7</v>
      </c>
      <c r="D7" s="20" t="s">
        <v>8</v>
      </c>
      <c r="E7" s="19" t="s">
        <v>9</v>
      </c>
      <c r="F7" s="300" t="s">
        <v>10</v>
      </c>
      <c r="G7" s="301"/>
      <c r="H7" s="328"/>
      <c r="I7" s="19" t="s">
        <v>11</v>
      </c>
      <c r="J7" s="19" t="s">
        <v>40</v>
      </c>
      <c r="K7" s="19" t="s">
        <v>41</v>
      </c>
      <c r="L7" s="19" t="s">
        <v>42</v>
      </c>
      <c r="M7" s="19" t="s">
        <v>43</v>
      </c>
      <c r="N7" s="19" t="s">
        <v>44</v>
      </c>
      <c r="O7" s="19" t="s">
        <v>13</v>
      </c>
      <c r="P7" s="19" t="s">
        <v>14</v>
      </c>
      <c r="Q7" s="19" t="s">
        <v>15</v>
      </c>
      <c r="R7" s="22" t="s">
        <v>16</v>
      </c>
      <c r="S7" s="22" t="s">
        <v>17</v>
      </c>
      <c r="T7" s="22" t="s">
        <v>18</v>
      </c>
    </row>
    <row r="8" spans="1:20" ht="65.099999999999994" customHeight="1" x14ac:dyDescent="0.3">
      <c r="A8" s="39"/>
      <c r="B8" s="41"/>
      <c r="C8" s="41"/>
      <c r="D8" s="35" t="s">
        <v>19</v>
      </c>
      <c r="E8" s="35" t="s">
        <v>20</v>
      </c>
      <c r="F8" s="36" t="s">
        <v>21</v>
      </c>
      <c r="G8" s="36" t="s">
        <v>22</v>
      </c>
      <c r="H8" s="36" t="s">
        <v>53</v>
      </c>
      <c r="I8" s="35" t="s">
        <v>24</v>
      </c>
      <c r="J8" s="35"/>
      <c r="K8" s="35"/>
      <c r="L8" s="35"/>
      <c r="M8" s="35"/>
      <c r="N8" s="39"/>
      <c r="O8" s="39"/>
      <c r="P8" s="39"/>
      <c r="Q8" s="39"/>
      <c r="R8" s="39"/>
      <c r="S8" s="39"/>
      <c r="T8" s="40"/>
    </row>
    <row r="9" spans="1:20" ht="15.6" x14ac:dyDescent="0.3">
      <c r="A9" s="335" t="s">
        <v>210</v>
      </c>
      <c r="B9" s="336"/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7"/>
    </row>
    <row r="10" spans="1:20" ht="13.35" customHeight="1" x14ac:dyDescent="0.3">
      <c r="A10" s="108"/>
      <c r="B10" s="56" t="s">
        <v>211</v>
      </c>
      <c r="C10" s="56" t="s">
        <v>211</v>
      </c>
      <c r="D10" s="233" t="s">
        <v>212</v>
      </c>
      <c r="E10" s="88"/>
      <c r="F10" s="258">
        <v>4000000</v>
      </c>
      <c r="G10" s="259" t="s">
        <v>48</v>
      </c>
      <c r="H10" s="260" t="s">
        <v>49</v>
      </c>
      <c r="I10" s="260" t="s">
        <v>57</v>
      </c>
      <c r="J10" s="261">
        <v>4000000</v>
      </c>
      <c r="K10" s="265">
        <v>0</v>
      </c>
      <c r="L10" s="265">
        <v>0</v>
      </c>
      <c r="M10" s="265">
        <v>0</v>
      </c>
      <c r="N10" s="262"/>
      <c r="O10" s="263"/>
      <c r="P10" s="263"/>
      <c r="Q10" s="263"/>
      <c r="R10" s="88"/>
      <c r="S10" s="112"/>
      <c r="T10" s="108"/>
    </row>
    <row r="11" spans="1:20" ht="13.35" customHeight="1" x14ac:dyDescent="0.3">
      <c r="A11" s="108"/>
      <c r="B11" s="56" t="s">
        <v>213</v>
      </c>
      <c r="C11" s="56" t="s">
        <v>213</v>
      </c>
      <c r="D11" s="233" t="s">
        <v>47</v>
      </c>
      <c r="E11" s="88"/>
      <c r="F11" s="258">
        <v>1500000</v>
      </c>
      <c r="G11" s="259" t="s">
        <v>48</v>
      </c>
      <c r="H11" s="260" t="s">
        <v>49</v>
      </c>
      <c r="I11" s="260" t="s">
        <v>57</v>
      </c>
      <c r="J11" s="261">
        <v>1500000</v>
      </c>
      <c r="K11" s="265">
        <v>0</v>
      </c>
      <c r="L11" s="265">
        <v>0</v>
      </c>
      <c r="M11" s="265">
        <v>0</v>
      </c>
      <c r="N11" s="262"/>
      <c r="O11" s="263"/>
      <c r="P11" s="263"/>
      <c r="Q11" s="263"/>
      <c r="R11" s="88"/>
      <c r="S11" s="141"/>
      <c r="T11" s="108"/>
    </row>
    <row r="12" spans="1:20" ht="13.35" customHeight="1" x14ac:dyDescent="0.3">
      <c r="A12" s="108"/>
      <c r="B12" s="56"/>
      <c r="C12" s="56"/>
      <c r="D12" s="233"/>
      <c r="E12" s="88"/>
      <c r="F12" s="258"/>
      <c r="G12" s="259"/>
      <c r="H12" s="260"/>
      <c r="I12" s="260"/>
      <c r="J12" s="261"/>
      <c r="K12" s="233"/>
      <c r="L12" s="233"/>
      <c r="M12" s="264"/>
      <c r="N12" s="262"/>
      <c r="O12" s="263"/>
      <c r="P12" s="263"/>
      <c r="Q12" s="263"/>
      <c r="R12" s="88"/>
      <c r="S12" s="112"/>
      <c r="T12" s="108"/>
    </row>
    <row r="13" spans="1:20" ht="13.35" customHeight="1" x14ac:dyDescent="0.3">
      <c r="A13" s="108"/>
      <c r="B13" s="69"/>
      <c r="C13" s="69"/>
      <c r="D13" s="69"/>
      <c r="E13" s="108"/>
      <c r="F13" s="196">
        <f>SUM(F10:F11)</f>
        <v>5500000</v>
      </c>
      <c r="G13" s="110"/>
      <c r="H13" s="110"/>
      <c r="I13" s="108"/>
      <c r="J13" s="195"/>
      <c r="K13" s="69"/>
      <c r="L13" s="69"/>
      <c r="M13" s="109"/>
      <c r="N13" s="111"/>
      <c r="O13" s="107"/>
      <c r="P13" s="107"/>
      <c r="Q13" s="107"/>
      <c r="R13" s="108"/>
      <c r="S13" s="112"/>
      <c r="T13" s="106"/>
    </row>
    <row r="14" spans="1:20" ht="21" x14ac:dyDescent="0.3">
      <c r="A14" s="73" t="s">
        <v>37</v>
      </c>
      <c r="B14" s="66"/>
      <c r="F14" s="194"/>
    </row>
  </sheetData>
  <mergeCells count="11">
    <mergeCell ref="A5:E5"/>
    <mergeCell ref="A4:E4"/>
    <mergeCell ref="F4:Q4"/>
    <mergeCell ref="F7:H7"/>
    <mergeCell ref="A9:T9"/>
    <mergeCell ref="A1:E1"/>
    <mergeCell ref="F1:Q1"/>
    <mergeCell ref="A2:E2"/>
    <mergeCell ref="F2:Q2"/>
    <mergeCell ref="A3:E3"/>
    <mergeCell ref="F3:Q3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10"/>
  <sheetViews>
    <sheetView showGridLines="0" workbookViewId="0"/>
  </sheetViews>
  <sheetFormatPr defaultRowHeight="14.4" x14ac:dyDescent="0.3"/>
  <cols>
    <col min="1" max="1" width="0.88671875" customWidth="1"/>
    <col min="2" max="2" width="50.109375" customWidth="1"/>
    <col min="3" max="3" width="1.109375" customWidth="1"/>
    <col min="4" max="4" width="4.109375" customWidth="1"/>
    <col min="5" max="6" width="12.44140625" customWidth="1"/>
  </cols>
  <sheetData>
    <row r="1" spans="2:6" ht="28.8" x14ac:dyDescent="0.3">
      <c r="B1" s="58" t="s">
        <v>214</v>
      </c>
      <c r="C1" s="58"/>
      <c r="D1" s="62"/>
      <c r="E1" s="62"/>
      <c r="F1" s="62"/>
    </row>
    <row r="2" spans="2:6" x14ac:dyDescent="0.3">
      <c r="B2" s="58" t="s">
        <v>215</v>
      </c>
      <c r="C2" s="58"/>
      <c r="D2" s="62"/>
      <c r="E2" s="62"/>
      <c r="F2" s="62"/>
    </row>
    <row r="3" spans="2:6" x14ac:dyDescent="0.3">
      <c r="B3" s="59"/>
      <c r="C3" s="59"/>
      <c r="D3" s="63"/>
      <c r="E3" s="63"/>
      <c r="F3" s="63"/>
    </row>
    <row r="4" spans="2:6" ht="43.2" x14ac:dyDescent="0.3">
      <c r="B4" s="59" t="s">
        <v>216</v>
      </c>
      <c r="C4" s="59"/>
      <c r="D4" s="63"/>
      <c r="E4" s="63"/>
      <c r="F4" s="63"/>
    </row>
    <row r="5" spans="2:6" x14ac:dyDescent="0.3">
      <c r="B5" s="59"/>
      <c r="C5" s="59"/>
      <c r="D5" s="63"/>
      <c r="E5" s="63"/>
      <c r="F5" s="63"/>
    </row>
    <row r="6" spans="2:6" ht="28.8" x14ac:dyDescent="0.3">
      <c r="B6" s="58" t="s">
        <v>217</v>
      </c>
      <c r="C6" s="58"/>
      <c r="D6" s="62"/>
      <c r="E6" s="62" t="s">
        <v>218</v>
      </c>
      <c r="F6" s="62" t="s">
        <v>219</v>
      </c>
    </row>
    <row r="7" spans="2:6" ht="15" thickBot="1" x14ac:dyDescent="0.35">
      <c r="B7" s="59"/>
      <c r="C7" s="59"/>
      <c r="D7" s="63"/>
      <c r="E7" s="63"/>
      <c r="F7" s="63"/>
    </row>
    <row r="8" spans="2:6" ht="43.8" thickBot="1" x14ac:dyDescent="0.35">
      <c r="B8" s="60" t="s">
        <v>220</v>
      </c>
      <c r="C8" s="61"/>
      <c r="D8" s="64"/>
      <c r="E8" s="64">
        <v>18</v>
      </c>
      <c r="F8" s="65" t="s">
        <v>221</v>
      </c>
    </row>
    <row r="9" spans="2:6" x14ac:dyDescent="0.3">
      <c r="B9" s="59"/>
      <c r="C9" s="59"/>
      <c r="D9" s="63"/>
      <c r="E9" s="63"/>
      <c r="F9" s="63"/>
    </row>
    <row r="10" spans="2:6" x14ac:dyDescent="0.3">
      <c r="B10" s="59"/>
      <c r="C10" s="59"/>
      <c r="D10" s="63"/>
      <c r="E10" s="63"/>
      <c r="F10" s="6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MUNICIPAL MANAGER</vt:lpstr>
      <vt:lpstr>BUDGET &amp; TREASURY</vt:lpstr>
      <vt:lpstr>ELECTRICAL ENGINEERING SERVICES</vt:lpstr>
      <vt:lpstr>CIVIL ENGINEERING SERVICES</vt:lpstr>
      <vt:lpstr>CORPORATE SERVICES</vt:lpstr>
      <vt:lpstr>COMMUNITY SERVICES</vt:lpstr>
      <vt:lpstr>PED</vt:lpstr>
      <vt:lpstr>Compatibility Report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82504393</dc:creator>
  <cp:keywords/>
  <dc:description/>
  <cp:lastModifiedBy>Siyakudumisa Nokwe</cp:lastModifiedBy>
  <cp:revision/>
  <dcterms:created xsi:type="dcterms:W3CDTF">2012-07-12T10:09:44Z</dcterms:created>
  <dcterms:modified xsi:type="dcterms:W3CDTF">2026-03-26T09:47:44Z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6f4fcd-8401-41c8-bfac-a60235e9eb06_Enabled">
    <vt:lpwstr>true</vt:lpwstr>
  </property>
  <property fmtid="{D5CDD505-2E9C-101B-9397-08002B2CF9AE}" pid="3" name="MSIP_Label_616f4fcd-8401-41c8-bfac-a60235e9eb06_SetDate">
    <vt:lpwstr>2023-11-17T12:40:00Z</vt:lpwstr>
  </property>
  <property fmtid="{D5CDD505-2E9C-101B-9397-08002B2CF9AE}" pid="4" name="MSIP_Label_616f4fcd-8401-41c8-bfac-a60235e9eb06_Method">
    <vt:lpwstr>Standard</vt:lpwstr>
  </property>
  <property fmtid="{D5CDD505-2E9C-101B-9397-08002B2CF9AE}" pid="5" name="MSIP_Label_616f4fcd-8401-41c8-bfac-a60235e9eb06_Name">
    <vt:lpwstr>General Information</vt:lpwstr>
  </property>
  <property fmtid="{D5CDD505-2E9C-101B-9397-08002B2CF9AE}" pid="6" name="MSIP_Label_616f4fcd-8401-41c8-bfac-a60235e9eb06_SiteId">
    <vt:lpwstr>96cb76fa-e95c-4b46-8af5-91bec5d808f2</vt:lpwstr>
  </property>
  <property fmtid="{D5CDD505-2E9C-101B-9397-08002B2CF9AE}" pid="7" name="MSIP_Label_616f4fcd-8401-41c8-bfac-a60235e9eb06_ActionId">
    <vt:lpwstr>ef3437b6-343a-483a-8815-6b841920d2e6</vt:lpwstr>
  </property>
  <property fmtid="{D5CDD505-2E9C-101B-9397-08002B2CF9AE}" pid="8" name="MSIP_Label_616f4fcd-8401-41c8-bfac-a60235e9eb06_ContentBits">
    <vt:lpwstr>0</vt:lpwstr>
  </property>
</Properties>
</file>